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hiramoto\Documents\"/>
    </mc:Choice>
  </mc:AlternateContent>
  <bookViews>
    <workbookView xWindow="1860" yWindow="0" windowWidth="20490" windowHeight="9080"/>
  </bookViews>
  <sheets>
    <sheet name="キッズページ一覧" sheetId="1" r:id="rId1"/>
    <sheet name="業務分類について" sheetId="2" r:id="rId2"/>
  </sheets>
  <definedNames>
    <definedName name="_xlnm._FilterDatabase" localSheetId="0" hidden="1">キッズページ一覧!$A$3:$CH$383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382" i="1" l="1"/>
  <c r="CH382" i="1" s="1"/>
  <c r="AH381" i="1"/>
  <c r="CH381" i="1" s="1"/>
  <c r="BV383" i="1"/>
  <c r="BU383" i="1"/>
  <c r="BT383" i="1"/>
  <c r="BS383" i="1"/>
  <c r="BR383" i="1"/>
  <c r="BQ383" i="1"/>
  <c r="BP383" i="1"/>
  <c r="BO383" i="1"/>
  <c r="CF383" i="1"/>
  <c r="CE383" i="1"/>
  <c r="BH383" i="1"/>
  <c r="BG383" i="1"/>
  <c r="BF383" i="1"/>
  <c r="BE383" i="1"/>
  <c r="BD383" i="1"/>
  <c r="AZ383" i="1"/>
  <c r="AY383" i="1"/>
  <c r="AX383" i="1"/>
  <c r="AW383" i="1"/>
  <c r="AK383" i="1"/>
  <c r="AJ383" i="1"/>
  <c r="AR382" i="1" l="1"/>
  <c r="BY382" i="1"/>
  <c r="AI382" i="1"/>
  <c r="AO382" i="1"/>
  <c r="AS382" i="1"/>
  <c r="BA382" i="1"/>
  <c r="BJ382" i="1"/>
  <c r="BN382" i="1"/>
  <c r="BZ382" i="1"/>
  <c r="CD382" i="1"/>
  <c r="AN382" i="1"/>
  <c r="BI382" i="1"/>
  <c r="CC382" i="1"/>
  <c r="AL382" i="1"/>
  <c r="AP382" i="1"/>
  <c r="AT382" i="1"/>
  <c r="BB382" i="1"/>
  <c r="BK382" i="1"/>
  <c r="BW382" i="1"/>
  <c r="CA382" i="1"/>
  <c r="CG382" i="1"/>
  <c r="AV382" i="1"/>
  <c r="BM382" i="1"/>
  <c r="AM382" i="1"/>
  <c r="AQ382" i="1"/>
  <c r="AU382" i="1"/>
  <c r="BC382" i="1"/>
  <c r="BL382" i="1"/>
  <c r="BX382" i="1"/>
  <c r="CB382" i="1"/>
  <c r="AN381" i="1"/>
  <c r="AR381" i="1"/>
  <c r="AV381" i="1"/>
  <c r="BI381" i="1"/>
  <c r="BM381" i="1"/>
  <c r="BY381" i="1"/>
  <c r="CC381" i="1"/>
  <c r="AI381" i="1"/>
  <c r="AO381" i="1"/>
  <c r="AS381" i="1"/>
  <c r="BA381" i="1"/>
  <c r="BJ381" i="1"/>
  <c r="BN381" i="1"/>
  <c r="BZ381" i="1"/>
  <c r="CD381" i="1"/>
  <c r="AL381" i="1"/>
  <c r="AP381" i="1"/>
  <c r="AT381" i="1"/>
  <c r="BB381" i="1"/>
  <c r="BK381" i="1"/>
  <c r="BW381" i="1"/>
  <c r="CA381" i="1"/>
  <c r="CG381" i="1"/>
  <c r="AM381" i="1"/>
  <c r="AQ381" i="1"/>
  <c r="AU381" i="1"/>
  <c r="BC381" i="1"/>
  <c r="BL381" i="1"/>
  <c r="BX381" i="1"/>
  <c r="CB381" i="1"/>
  <c r="AF383" i="1"/>
  <c r="AE383" i="1"/>
  <c r="AD383" i="1"/>
  <c r="AC383" i="1"/>
  <c r="AB383" i="1"/>
  <c r="AA383" i="1"/>
  <c r="Z383" i="1"/>
  <c r="Y383" i="1"/>
  <c r="X383" i="1"/>
  <c r="W383" i="1"/>
  <c r="V383" i="1"/>
  <c r="U383" i="1"/>
  <c r="T383" i="1"/>
  <c r="S383" i="1"/>
  <c r="R383" i="1"/>
  <c r="Q383" i="1"/>
  <c r="P383" i="1"/>
  <c r="O383" i="1"/>
  <c r="N383" i="1"/>
  <c r="M383" i="1"/>
  <c r="L383" i="1"/>
  <c r="K383" i="1"/>
  <c r="J383" i="1"/>
  <c r="I383" i="1"/>
  <c r="H383" i="1"/>
  <c r="AH380" i="1"/>
  <c r="AH379" i="1"/>
  <c r="AH378" i="1"/>
  <c r="AH377" i="1"/>
  <c r="AH376" i="1"/>
  <c r="BM376" i="1" s="1"/>
  <c r="AH375" i="1"/>
  <c r="AH374" i="1"/>
  <c r="BM374" i="1" s="1"/>
  <c r="AH373" i="1"/>
  <c r="AH372" i="1"/>
  <c r="BM372" i="1" s="1"/>
  <c r="AH371" i="1"/>
  <c r="AH370" i="1"/>
  <c r="BM370" i="1" s="1"/>
  <c r="AH369" i="1"/>
  <c r="AH368" i="1"/>
  <c r="AH367" i="1"/>
  <c r="AH366" i="1"/>
  <c r="BM366" i="1" s="1"/>
  <c r="AH365" i="1"/>
  <c r="AH364" i="1"/>
  <c r="AH363" i="1"/>
  <c r="AH362" i="1"/>
  <c r="BM362" i="1" s="1"/>
  <c r="AH361" i="1"/>
  <c r="AH360" i="1"/>
  <c r="BM360" i="1" s="1"/>
  <c r="AH359" i="1"/>
  <c r="AH358" i="1"/>
  <c r="BM358" i="1" s="1"/>
  <c r="AH357" i="1"/>
  <c r="BM357" i="1" s="1"/>
  <c r="AH356" i="1"/>
  <c r="AH355" i="1"/>
  <c r="BM355" i="1" s="1"/>
  <c r="AH354" i="1"/>
  <c r="AH353" i="1"/>
  <c r="AH352" i="1"/>
  <c r="BM352" i="1" s="1"/>
  <c r="AH351" i="1"/>
  <c r="BM351" i="1" s="1"/>
  <c r="AH350" i="1"/>
  <c r="BM350" i="1" s="1"/>
  <c r="AH349" i="1"/>
  <c r="BM349" i="1" s="1"/>
  <c r="AH348" i="1"/>
  <c r="AH347" i="1"/>
  <c r="BM347" i="1" s="1"/>
  <c r="AH346" i="1"/>
  <c r="BM346" i="1" s="1"/>
  <c r="AH345" i="1"/>
  <c r="AH344" i="1"/>
  <c r="BM344" i="1" s="1"/>
  <c r="AH343" i="1"/>
  <c r="BM343" i="1" s="1"/>
  <c r="AH342" i="1"/>
  <c r="AH341" i="1"/>
  <c r="BM341" i="1" s="1"/>
  <c r="AH340" i="1"/>
  <c r="AH339" i="1"/>
  <c r="AH338" i="1"/>
  <c r="AN338" i="1" s="1"/>
  <c r="AH337" i="1"/>
  <c r="BM337" i="1" s="1"/>
  <c r="AH336" i="1"/>
  <c r="AH335" i="1"/>
  <c r="BM335" i="1" s="1"/>
  <c r="AH334" i="1"/>
  <c r="AH333" i="1"/>
  <c r="BM333" i="1" s="1"/>
  <c r="AH332" i="1"/>
  <c r="BM332" i="1" s="1"/>
  <c r="AH331" i="1"/>
  <c r="BM331" i="1" s="1"/>
  <c r="AH330" i="1"/>
  <c r="BM330" i="1" s="1"/>
  <c r="AH329" i="1"/>
  <c r="AH328" i="1"/>
  <c r="AH327" i="1"/>
  <c r="BM327" i="1" s="1"/>
  <c r="AH326" i="1"/>
  <c r="AH325" i="1"/>
  <c r="BM325" i="1" s="1"/>
  <c r="AH324" i="1"/>
  <c r="BM324" i="1" s="1"/>
  <c r="AH323" i="1"/>
  <c r="AH322" i="1"/>
  <c r="BM322" i="1" s="1"/>
  <c r="AH321" i="1"/>
  <c r="AH320" i="1"/>
  <c r="BM320" i="1" s="1"/>
  <c r="AH319" i="1"/>
  <c r="BM319" i="1" s="1"/>
  <c r="AH318" i="1"/>
  <c r="AH317" i="1"/>
  <c r="AH316" i="1"/>
  <c r="BM316" i="1" s="1"/>
  <c r="AH315" i="1"/>
  <c r="BM315" i="1" s="1"/>
  <c r="AH314" i="1"/>
  <c r="AH313" i="1"/>
  <c r="BM313" i="1" s="1"/>
  <c r="AH312" i="1"/>
  <c r="AH311" i="1"/>
  <c r="BM311" i="1" s="1"/>
  <c r="AH310" i="1"/>
  <c r="AH309" i="1"/>
  <c r="AH308" i="1"/>
  <c r="BM308" i="1" s="1"/>
  <c r="AH307" i="1"/>
  <c r="AH306" i="1"/>
  <c r="AH305" i="1"/>
  <c r="AH304" i="1"/>
  <c r="BM304" i="1" s="1"/>
  <c r="AH303" i="1"/>
  <c r="BM303" i="1" s="1"/>
  <c r="AH302" i="1"/>
  <c r="AH301" i="1"/>
  <c r="BM301" i="1" s="1"/>
  <c r="AH300" i="1"/>
  <c r="AH299" i="1"/>
  <c r="AH298" i="1"/>
  <c r="BM298" i="1" s="1"/>
  <c r="AH297" i="1"/>
  <c r="AH296" i="1"/>
  <c r="BM296" i="1" s="1"/>
  <c r="AH295" i="1"/>
  <c r="BM295" i="1" s="1"/>
  <c r="AH294" i="1"/>
  <c r="BM294" i="1" s="1"/>
  <c r="AH293" i="1"/>
  <c r="AH292" i="1"/>
  <c r="AH291" i="1"/>
  <c r="BM291" i="1" s="1"/>
  <c r="AH290" i="1"/>
  <c r="AH289" i="1"/>
  <c r="AH288" i="1"/>
  <c r="BM288" i="1" s="1"/>
  <c r="AH287" i="1"/>
  <c r="BM287" i="1" s="1"/>
  <c r="AH286" i="1"/>
  <c r="AH285" i="1"/>
  <c r="BM285" i="1" s="1"/>
  <c r="AH284" i="1"/>
  <c r="BM284" i="1" s="1"/>
  <c r="AH283" i="1"/>
  <c r="BM283" i="1" s="1"/>
  <c r="AH282" i="1"/>
  <c r="AH281" i="1"/>
  <c r="BM281" i="1" s="1"/>
  <c r="AH280" i="1"/>
  <c r="AH279" i="1"/>
  <c r="AH278" i="1"/>
  <c r="BM278" i="1" s="1"/>
  <c r="AH277" i="1"/>
  <c r="AH276" i="1"/>
  <c r="BM276" i="1" s="1"/>
  <c r="AH275" i="1"/>
  <c r="BM275" i="1" s="1"/>
  <c r="AH274" i="1"/>
  <c r="BM274" i="1" s="1"/>
  <c r="AH273" i="1"/>
  <c r="BM273" i="1" s="1"/>
  <c r="AH272" i="1"/>
  <c r="BM272" i="1" s="1"/>
  <c r="AH271" i="1"/>
  <c r="AH270" i="1"/>
  <c r="BM270" i="1" s="1"/>
  <c r="AH269" i="1"/>
  <c r="AH268" i="1"/>
  <c r="AH267" i="1"/>
  <c r="BM267" i="1" s="1"/>
  <c r="AH266" i="1"/>
  <c r="BM266" i="1" s="1"/>
  <c r="AH265" i="1"/>
  <c r="AH264" i="1"/>
  <c r="BM264" i="1" s="1"/>
  <c r="AH263" i="1"/>
  <c r="BM263" i="1" s="1"/>
  <c r="AH262" i="1"/>
  <c r="AH261" i="1"/>
  <c r="AH260" i="1"/>
  <c r="AH259" i="1"/>
  <c r="AH258" i="1"/>
  <c r="BM258" i="1" s="1"/>
  <c r="AH257" i="1"/>
  <c r="AH256" i="1"/>
  <c r="AH255" i="1"/>
  <c r="AH254" i="1"/>
  <c r="AH253" i="1"/>
  <c r="AH252" i="1"/>
  <c r="BM252" i="1" s="1"/>
  <c r="AH251" i="1"/>
  <c r="BM251" i="1" s="1"/>
  <c r="AH250" i="1"/>
  <c r="AH249" i="1"/>
  <c r="BM249" i="1" s="1"/>
  <c r="AH248" i="1"/>
  <c r="BM248" i="1" s="1"/>
  <c r="AH247" i="1"/>
  <c r="BM247" i="1" s="1"/>
  <c r="AH246" i="1"/>
  <c r="BM246" i="1" s="1"/>
  <c r="AH245" i="1"/>
  <c r="BM245" i="1" s="1"/>
  <c r="AH244" i="1"/>
  <c r="BM244" i="1" s="1"/>
  <c r="AH243" i="1"/>
  <c r="AH242" i="1"/>
  <c r="AH241" i="1"/>
  <c r="AH240" i="1"/>
  <c r="BM240" i="1" s="1"/>
  <c r="AH239" i="1"/>
  <c r="AH238" i="1"/>
  <c r="BM238" i="1" s="1"/>
  <c r="AH237" i="1"/>
  <c r="AH236" i="1"/>
  <c r="AH235" i="1"/>
  <c r="BM235" i="1" s="1"/>
  <c r="AH234" i="1"/>
  <c r="AH233" i="1"/>
  <c r="AH232" i="1"/>
  <c r="BM232" i="1" s="1"/>
  <c r="AH231" i="1"/>
  <c r="BM231" i="1" s="1"/>
  <c r="AH230" i="1"/>
  <c r="BM230" i="1" s="1"/>
  <c r="AH229" i="1"/>
  <c r="BM229" i="1" s="1"/>
  <c r="AH228" i="1"/>
  <c r="BM228" i="1" s="1"/>
  <c r="AH227" i="1"/>
  <c r="AH226" i="1"/>
  <c r="AH225" i="1"/>
  <c r="BM225" i="1" s="1"/>
  <c r="AH224" i="1"/>
  <c r="AH223" i="1"/>
  <c r="AH222" i="1"/>
  <c r="BM222" i="1" s="1"/>
  <c r="AH221" i="1"/>
  <c r="AH220" i="1"/>
  <c r="AH219" i="1"/>
  <c r="BM219" i="1" s="1"/>
  <c r="AH218" i="1"/>
  <c r="AH217" i="1"/>
  <c r="BM217" i="1" s="1"/>
  <c r="AH216" i="1"/>
  <c r="BM216" i="1" s="1"/>
  <c r="AH215" i="1"/>
  <c r="AH214" i="1"/>
  <c r="AH213" i="1"/>
  <c r="AH212" i="1"/>
  <c r="BM212" i="1" s="1"/>
  <c r="AH211" i="1"/>
  <c r="BM211" i="1" s="1"/>
  <c r="AH210" i="1"/>
  <c r="AH209" i="1"/>
  <c r="BM209" i="1" s="1"/>
  <c r="AH208" i="1"/>
  <c r="AH207" i="1"/>
  <c r="BM207" i="1" s="1"/>
  <c r="AH206" i="1"/>
  <c r="AH205" i="1"/>
  <c r="AH204" i="1"/>
  <c r="AH203" i="1"/>
  <c r="BM203" i="1" s="1"/>
  <c r="AH202" i="1"/>
  <c r="BM202" i="1" s="1"/>
  <c r="AH201" i="1"/>
  <c r="AH200" i="1"/>
  <c r="AH199" i="1"/>
  <c r="AH198" i="1"/>
  <c r="AH197" i="1"/>
  <c r="BM197" i="1" s="1"/>
  <c r="AH196" i="1"/>
  <c r="AH195" i="1"/>
  <c r="BM195" i="1" s="1"/>
  <c r="AH194" i="1"/>
  <c r="BM194" i="1" s="1"/>
  <c r="AH193" i="1"/>
  <c r="AH192" i="1"/>
  <c r="BM192" i="1" s="1"/>
  <c r="AH191" i="1"/>
  <c r="BM191" i="1" s="1"/>
  <c r="AH190" i="1"/>
  <c r="AH189" i="1"/>
  <c r="AH188" i="1"/>
  <c r="BM188" i="1" s="1"/>
  <c r="AH187" i="1"/>
  <c r="AH186" i="1"/>
  <c r="BM186" i="1" s="1"/>
  <c r="AH185" i="1"/>
  <c r="BM185" i="1" s="1"/>
  <c r="AH184" i="1"/>
  <c r="AH183" i="1"/>
  <c r="AH182" i="1"/>
  <c r="BM182" i="1" s="1"/>
  <c r="AH181" i="1"/>
  <c r="BM181" i="1" s="1"/>
  <c r="AH180" i="1"/>
  <c r="BM180" i="1" s="1"/>
  <c r="AH179" i="1"/>
  <c r="BM179" i="1" s="1"/>
  <c r="AH178" i="1"/>
  <c r="AH177" i="1"/>
  <c r="BM177" i="1" s="1"/>
  <c r="AH176" i="1"/>
  <c r="AH175" i="1"/>
  <c r="BM175" i="1" s="1"/>
  <c r="AH174" i="1"/>
  <c r="BM174" i="1" s="1"/>
  <c r="AH173" i="1"/>
  <c r="BM173" i="1" s="1"/>
  <c r="AH172" i="1"/>
  <c r="BM172" i="1" s="1"/>
  <c r="AH171" i="1"/>
  <c r="AH170" i="1"/>
  <c r="AH169" i="1"/>
  <c r="BM169" i="1" s="1"/>
  <c r="AH168" i="1"/>
  <c r="AH167" i="1"/>
  <c r="AH166" i="1"/>
  <c r="AH165" i="1"/>
  <c r="BM165" i="1" s="1"/>
  <c r="AH164" i="1"/>
  <c r="BM164" i="1" s="1"/>
  <c r="AH163" i="1"/>
  <c r="AH162" i="1"/>
  <c r="AH161" i="1"/>
  <c r="BM161" i="1" s="1"/>
  <c r="AH160" i="1"/>
  <c r="AH159" i="1"/>
  <c r="AH158" i="1"/>
  <c r="AH157" i="1"/>
  <c r="BM157" i="1" s="1"/>
  <c r="AH156" i="1"/>
  <c r="AH155" i="1"/>
  <c r="BM155" i="1" s="1"/>
  <c r="AH154" i="1"/>
  <c r="BM154" i="1" s="1"/>
  <c r="AH153" i="1"/>
  <c r="BM153" i="1" s="1"/>
  <c r="AH152" i="1"/>
  <c r="AH151" i="1"/>
  <c r="BM151" i="1" s="1"/>
  <c r="AH150" i="1"/>
  <c r="BM150" i="1" s="1"/>
  <c r="AH149" i="1"/>
  <c r="AH148" i="1"/>
  <c r="BM148" i="1" s="1"/>
  <c r="AH147" i="1"/>
  <c r="BM147" i="1" s="1"/>
  <c r="AH146" i="1"/>
  <c r="AH145" i="1"/>
  <c r="BM145" i="1" s="1"/>
  <c r="AH144" i="1"/>
  <c r="BM144" i="1" s="1"/>
  <c r="AH143" i="1"/>
  <c r="BM143" i="1" s="1"/>
  <c r="AH142" i="1"/>
  <c r="BM142" i="1" s="1"/>
  <c r="AH141" i="1"/>
  <c r="AH140" i="1"/>
  <c r="AH139" i="1"/>
  <c r="AH138" i="1"/>
  <c r="AH137" i="1"/>
  <c r="BM137" i="1" s="1"/>
  <c r="AH136" i="1"/>
  <c r="BM136" i="1" s="1"/>
  <c r="AH135" i="1"/>
  <c r="AH134" i="1"/>
  <c r="AH133" i="1"/>
  <c r="AH132" i="1"/>
  <c r="AH131" i="1"/>
  <c r="AH130" i="1"/>
  <c r="AH129" i="1"/>
  <c r="AH128" i="1"/>
  <c r="BM128" i="1" s="1"/>
  <c r="AH127" i="1"/>
  <c r="AH126" i="1"/>
  <c r="AH125" i="1"/>
  <c r="BM125" i="1" s="1"/>
  <c r="AH124" i="1"/>
  <c r="AH123" i="1"/>
  <c r="AH122" i="1"/>
  <c r="BM122" i="1" s="1"/>
  <c r="AH121" i="1"/>
  <c r="AH120" i="1"/>
  <c r="BM120" i="1" s="1"/>
  <c r="AH119" i="1"/>
  <c r="BM119" i="1" s="1"/>
  <c r="AH118" i="1"/>
  <c r="AH117" i="1"/>
  <c r="BM117" i="1" s="1"/>
  <c r="AH116" i="1"/>
  <c r="AH115" i="1"/>
  <c r="BM115" i="1" s="1"/>
  <c r="AH114" i="1"/>
  <c r="BM114" i="1" s="1"/>
  <c r="AH113" i="1"/>
  <c r="AH112" i="1"/>
  <c r="AH111" i="1"/>
  <c r="BM111" i="1" s="1"/>
  <c r="AH110" i="1"/>
  <c r="AH109" i="1"/>
  <c r="AH108" i="1"/>
  <c r="BM108" i="1" s="1"/>
  <c r="AH107" i="1"/>
  <c r="AH106" i="1"/>
  <c r="AH105" i="1"/>
  <c r="BM105" i="1" s="1"/>
  <c r="AH104" i="1"/>
  <c r="BM104" i="1" s="1"/>
  <c r="AH103" i="1"/>
  <c r="BM103" i="1" s="1"/>
  <c r="AH102" i="1"/>
  <c r="BM102" i="1" s="1"/>
  <c r="AH101" i="1"/>
  <c r="AH100" i="1"/>
  <c r="BM100" i="1" s="1"/>
  <c r="AH99" i="1"/>
  <c r="AH98" i="1"/>
  <c r="AH97" i="1"/>
  <c r="BM97" i="1" s="1"/>
  <c r="AH96" i="1"/>
  <c r="BM96" i="1" s="1"/>
  <c r="AH95" i="1"/>
  <c r="AH94" i="1"/>
  <c r="AH93" i="1"/>
  <c r="AH92" i="1"/>
  <c r="AH91" i="1"/>
  <c r="AH90" i="1"/>
  <c r="AH89" i="1"/>
  <c r="BM89" i="1" s="1"/>
  <c r="AH88" i="1"/>
  <c r="AH87" i="1"/>
  <c r="BM87" i="1" s="1"/>
  <c r="AH86" i="1"/>
  <c r="BM86" i="1" s="1"/>
  <c r="AH85" i="1"/>
  <c r="BM85" i="1" s="1"/>
  <c r="AH84" i="1"/>
  <c r="AH83" i="1"/>
  <c r="AH82" i="1"/>
  <c r="AH81" i="1"/>
  <c r="AH80" i="1"/>
  <c r="BM80" i="1" s="1"/>
  <c r="AH79" i="1"/>
  <c r="AH78" i="1"/>
  <c r="BM78" i="1" s="1"/>
  <c r="AH77" i="1"/>
  <c r="BM77" i="1" s="1"/>
  <c r="AH76" i="1"/>
  <c r="AH75" i="1"/>
  <c r="AH74" i="1"/>
  <c r="BM74" i="1" s="1"/>
  <c r="AH73" i="1"/>
  <c r="BM73" i="1" s="1"/>
  <c r="AH72" i="1"/>
  <c r="AH71" i="1"/>
  <c r="BM71" i="1" s="1"/>
  <c r="AH70" i="1"/>
  <c r="AH69" i="1"/>
  <c r="BM69" i="1" s="1"/>
  <c r="AH68" i="1"/>
  <c r="AH67" i="1"/>
  <c r="BM67" i="1" s="1"/>
  <c r="AH66" i="1"/>
  <c r="AH65" i="1"/>
  <c r="AH64" i="1"/>
  <c r="AH63" i="1"/>
  <c r="BM63" i="1" s="1"/>
  <c r="AH62" i="1"/>
  <c r="AH61" i="1"/>
  <c r="AH60" i="1"/>
  <c r="AH59" i="1"/>
  <c r="AH58" i="1"/>
  <c r="BM58" i="1" s="1"/>
  <c r="AH57" i="1"/>
  <c r="BM57" i="1" s="1"/>
  <c r="AH56" i="1"/>
  <c r="AH55" i="1"/>
  <c r="BM55" i="1" s="1"/>
  <c r="AH54" i="1"/>
  <c r="AH53" i="1"/>
  <c r="AH52" i="1"/>
  <c r="AH51" i="1"/>
  <c r="AH50" i="1"/>
  <c r="BM50" i="1" s="1"/>
  <c r="AH49" i="1"/>
  <c r="BM49" i="1" s="1"/>
  <c r="AH48" i="1"/>
  <c r="AH47" i="1"/>
  <c r="BM47" i="1" s="1"/>
  <c r="AH46" i="1"/>
  <c r="AH45" i="1"/>
  <c r="AH44" i="1"/>
  <c r="AH43" i="1"/>
  <c r="BM43" i="1" s="1"/>
  <c r="AH42" i="1"/>
  <c r="AH41" i="1"/>
  <c r="AH40" i="1"/>
  <c r="AH39" i="1"/>
  <c r="AH38" i="1"/>
  <c r="AH37" i="1"/>
  <c r="BM37" i="1" s="1"/>
  <c r="AH36" i="1"/>
  <c r="AH35" i="1"/>
  <c r="AH34" i="1"/>
  <c r="AH33" i="1"/>
  <c r="AH32" i="1"/>
  <c r="AH31" i="1"/>
  <c r="AH30" i="1"/>
  <c r="AH29" i="1"/>
  <c r="AH28" i="1"/>
  <c r="AH27" i="1"/>
  <c r="AH26" i="1"/>
  <c r="AH25" i="1"/>
  <c r="AH24" i="1"/>
  <c r="AH23" i="1"/>
  <c r="BM23" i="1" s="1"/>
  <c r="AH22" i="1"/>
  <c r="AH21" i="1"/>
  <c r="BM21" i="1" s="1"/>
  <c r="AH20" i="1"/>
  <c r="AH19" i="1"/>
  <c r="BM19" i="1" s="1"/>
  <c r="AH18" i="1"/>
  <c r="AH17" i="1"/>
  <c r="AH16" i="1"/>
  <c r="AH15" i="1"/>
  <c r="BM15" i="1" s="1"/>
  <c r="AH14" i="1"/>
  <c r="AH13" i="1"/>
  <c r="AH12" i="1"/>
  <c r="BM12" i="1" s="1"/>
  <c r="AH11" i="1"/>
  <c r="AH10" i="1"/>
  <c r="BM10" i="1" s="1"/>
  <c r="AH9" i="1"/>
  <c r="BM9" i="1" s="1"/>
  <c r="AH8" i="1"/>
  <c r="BM8" i="1" s="1"/>
  <c r="AH7" i="1"/>
  <c r="AH6" i="1"/>
  <c r="BM6" i="1" s="1"/>
  <c r="AH5" i="1"/>
  <c r="BM5" i="1" s="1"/>
  <c r="AH4" i="1"/>
  <c r="BM4" i="1" s="1"/>
  <c r="BM380" i="1" l="1"/>
  <c r="BL380" i="1"/>
  <c r="CG27" i="1"/>
  <c r="BM27" i="1"/>
  <c r="AT95" i="1"/>
  <c r="BM95" i="1"/>
  <c r="CC99" i="1"/>
  <c r="BM99" i="1"/>
  <c r="CC107" i="1"/>
  <c r="BM107" i="1"/>
  <c r="BK123" i="1"/>
  <c r="BM123" i="1"/>
  <c r="AU131" i="1"/>
  <c r="BM131" i="1"/>
  <c r="BI139" i="1"/>
  <c r="BM139" i="1"/>
  <c r="AT183" i="1"/>
  <c r="BM183" i="1"/>
  <c r="BI187" i="1"/>
  <c r="BM187" i="1"/>
  <c r="CB199" i="1"/>
  <c r="BM199" i="1"/>
  <c r="BL215" i="1"/>
  <c r="BM215" i="1"/>
  <c r="AO223" i="1"/>
  <c r="BM223" i="1"/>
  <c r="BI239" i="1"/>
  <c r="BM239" i="1"/>
  <c r="BX243" i="1"/>
  <c r="BM243" i="1"/>
  <c r="CB299" i="1"/>
  <c r="BM299" i="1"/>
  <c r="BA359" i="1"/>
  <c r="BM359" i="1"/>
  <c r="BW371" i="1"/>
  <c r="BM371" i="1"/>
  <c r="AO379" i="1"/>
  <c r="BM379" i="1"/>
  <c r="CH16" i="1"/>
  <c r="BM16" i="1"/>
  <c r="AP20" i="1"/>
  <c r="BM20" i="1"/>
  <c r="CB24" i="1"/>
  <c r="BM24" i="1"/>
  <c r="CB28" i="1"/>
  <c r="BM28" i="1"/>
  <c r="BK32" i="1"/>
  <c r="BM32" i="1"/>
  <c r="CH36" i="1"/>
  <c r="BM36" i="1"/>
  <c r="BL40" i="1"/>
  <c r="BM40" i="1"/>
  <c r="BK44" i="1"/>
  <c r="BM44" i="1"/>
  <c r="AO48" i="1"/>
  <c r="BM48" i="1"/>
  <c r="AU52" i="1"/>
  <c r="BM52" i="1"/>
  <c r="AQ56" i="1"/>
  <c r="BM56" i="1"/>
  <c r="AT60" i="1"/>
  <c r="BM60" i="1"/>
  <c r="BC64" i="1"/>
  <c r="BM64" i="1"/>
  <c r="BY68" i="1"/>
  <c r="BM68" i="1"/>
  <c r="BY72" i="1"/>
  <c r="BM72" i="1"/>
  <c r="CH76" i="1"/>
  <c r="BM76" i="1"/>
  <c r="BK84" i="1"/>
  <c r="BM84" i="1"/>
  <c r="BX88" i="1"/>
  <c r="BM88" i="1"/>
  <c r="BC92" i="1"/>
  <c r="BM92" i="1"/>
  <c r="AS112" i="1"/>
  <c r="BM112" i="1"/>
  <c r="BC116" i="1"/>
  <c r="BM116" i="1"/>
  <c r="CA124" i="1"/>
  <c r="BM124" i="1"/>
  <c r="AV132" i="1"/>
  <c r="BM132" i="1"/>
  <c r="AV140" i="1"/>
  <c r="BM140" i="1"/>
  <c r="AS152" i="1"/>
  <c r="BM152" i="1"/>
  <c r="AR156" i="1"/>
  <c r="BM156" i="1"/>
  <c r="CA160" i="1"/>
  <c r="BM160" i="1"/>
  <c r="CA168" i="1"/>
  <c r="BM168" i="1"/>
  <c r="AS176" i="1"/>
  <c r="BM176" i="1"/>
  <c r="AN184" i="1"/>
  <c r="BM184" i="1"/>
  <c r="CG196" i="1"/>
  <c r="BM196" i="1"/>
  <c r="BC200" i="1"/>
  <c r="BM200" i="1"/>
  <c r="CG204" i="1"/>
  <c r="BM204" i="1"/>
  <c r="AS208" i="1"/>
  <c r="BM208" i="1"/>
  <c r="BJ220" i="1"/>
  <c r="BM220" i="1"/>
  <c r="AT224" i="1"/>
  <c r="BM224" i="1"/>
  <c r="BX236" i="1"/>
  <c r="BM236" i="1"/>
  <c r="AT256" i="1"/>
  <c r="BM256" i="1"/>
  <c r="BJ260" i="1"/>
  <c r="BM260" i="1"/>
  <c r="BK268" i="1"/>
  <c r="BM268" i="1"/>
  <c r="BK280" i="1"/>
  <c r="BM280" i="1"/>
  <c r="BN292" i="1"/>
  <c r="BM292" i="1"/>
  <c r="AQ300" i="1"/>
  <c r="BM300" i="1"/>
  <c r="CB312" i="1"/>
  <c r="BM312" i="1"/>
  <c r="CD328" i="1"/>
  <c r="BM328" i="1"/>
  <c r="AI336" i="1"/>
  <c r="BM336" i="1"/>
  <c r="AQ340" i="1"/>
  <c r="BM340" i="1"/>
  <c r="CC348" i="1"/>
  <c r="BM348" i="1"/>
  <c r="AU356" i="1"/>
  <c r="BM356" i="1"/>
  <c r="AT364" i="1"/>
  <c r="BM364" i="1"/>
  <c r="AU368" i="1"/>
  <c r="BM368" i="1"/>
  <c r="AO11" i="1"/>
  <c r="BM11" i="1"/>
  <c r="AS35" i="1"/>
  <c r="BM35" i="1"/>
  <c r="BA39" i="1"/>
  <c r="BM39" i="1"/>
  <c r="CD75" i="1"/>
  <c r="BM75" i="1"/>
  <c r="BZ127" i="1"/>
  <c r="BM127" i="1"/>
  <c r="AT135" i="1"/>
  <c r="BM135" i="1"/>
  <c r="BN271" i="1"/>
  <c r="BM271" i="1"/>
  <c r="AQ307" i="1"/>
  <c r="BM307" i="1"/>
  <c r="CH323" i="1"/>
  <c r="BM323" i="1"/>
  <c r="BX363" i="1"/>
  <c r="BM363" i="1"/>
  <c r="BY375" i="1"/>
  <c r="BM375" i="1"/>
  <c r="AT25" i="1"/>
  <c r="BM25" i="1"/>
  <c r="BX29" i="1"/>
  <c r="BM29" i="1"/>
  <c r="BC33" i="1"/>
  <c r="BM33" i="1"/>
  <c r="BC41" i="1"/>
  <c r="BM41" i="1"/>
  <c r="CB45" i="1"/>
  <c r="BM45" i="1"/>
  <c r="CB53" i="1"/>
  <c r="BM53" i="1"/>
  <c r="CC61" i="1"/>
  <c r="BM61" i="1"/>
  <c r="BK65" i="1"/>
  <c r="BM65" i="1"/>
  <c r="BL81" i="1"/>
  <c r="BM81" i="1"/>
  <c r="AS93" i="1"/>
  <c r="BM93" i="1"/>
  <c r="BB101" i="1"/>
  <c r="BM101" i="1"/>
  <c r="BK109" i="1"/>
  <c r="BM109" i="1"/>
  <c r="CD113" i="1"/>
  <c r="BM113" i="1"/>
  <c r="CD121" i="1"/>
  <c r="BM121" i="1"/>
  <c r="CD129" i="1"/>
  <c r="BM129" i="1"/>
  <c r="CA133" i="1"/>
  <c r="BM133" i="1"/>
  <c r="AS141" i="1"/>
  <c r="BM141" i="1"/>
  <c r="BK149" i="1"/>
  <c r="BM149" i="1"/>
  <c r="AN189" i="1"/>
  <c r="BM189" i="1"/>
  <c r="AT193" i="1"/>
  <c r="BM193" i="1"/>
  <c r="CB201" i="1"/>
  <c r="BM201" i="1"/>
  <c r="BN205" i="1"/>
  <c r="BM205" i="1"/>
  <c r="AR213" i="1"/>
  <c r="BM213" i="1"/>
  <c r="AV221" i="1"/>
  <c r="BM221" i="1"/>
  <c r="AV233" i="1"/>
  <c r="BM233" i="1"/>
  <c r="AR237" i="1"/>
  <c r="BM237" i="1"/>
  <c r="CC241" i="1"/>
  <c r="BM241" i="1"/>
  <c r="BB253" i="1"/>
  <c r="BM253" i="1"/>
  <c r="BI257" i="1"/>
  <c r="BM257" i="1"/>
  <c r="BK261" i="1"/>
  <c r="BM261" i="1"/>
  <c r="CB265" i="1"/>
  <c r="BM265" i="1"/>
  <c r="AT269" i="1"/>
  <c r="BM269" i="1"/>
  <c r="BN277" i="1"/>
  <c r="BM277" i="1"/>
  <c r="BW289" i="1"/>
  <c r="BM289" i="1"/>
  <c r="BI293" i="1"/>
  <c r="BM293" i="1"/>
  <c r="AI297" i="1"/>
  <c r="BM297" i="1"/>
  <c r="AQ305" i="1"/>
  <c r="BM305" i="1"/>
  <c r="BI309" i="1"/>
  <c r="BM309" i="1"/>
  <c r="BI317" i="1"/>
  <c r="BM317" i="1"/>
  <c r="AV321" i="1"/>
  <c r="BM321" i="1"/>
  <c r="AL329" i="1"/>
  <c r="BM329" i="1"/>
  <c r="AO345" i="1"/>
  <c r="BM345" i="1"/>
  <c r="BK353" i="1"/>
  <c r="BM353" i="1"/>
  <c r="BY361" i="1"/>
  <c r="BM361" i="1"/>
  <c r="BN365" i="1"/>
  <c r="BM365" i="1"/>
  <c r="BZ369" i="1"/>
  <c r="BM369" i="1"/>
  <c r="CC373" i="1"/>
  <c r="BM373" i="1"/>
  <c r="CD377" i="1"/>
  <c r="BM377" i="1"/>
  <c r="CG7" i="1"/>
  <c r="BM7" i="1"/>
  <c r="CD31" i="1"/>
  <c r="BM31" i="1"/>
  <c r="AV51" i="1"/>
  <c r="BM51" i="1"/>
  <c r="BW59" i="1"/>
  <c r="BM59" i="1"/>
  <c r="CD79" i="1"/>
  <c r="BM79" i="1"/>
  <c r="CG83" i="1"/>
  <c r="BM83" i="1"/>
  <c r="CC91" i="1"/>
  <c r="BM91" i="1"/>
  <c r="BZ159" i="1"/>
  <c r="BM159" i="1"/>
  <c r="AU163" i="1"/>
  <c r="BM163" i="1"/>
  <c r="BB167" i="1"/>
  <c r="BM167" i="1"/>
  <c r="BI171" i="1"/>
  <c r="BM171" i="1"/>
  <c r="BK227" i="1"/>
  <c r="BM227" i="1"/>
  <c r="AO255" i="1"/>
  <c r="BM255" i="1"/>
  <c r="CG259" i="1"/>
  <c r="BM259" i="1"/>
  <c r="CA279" i="1"/>
  <c r="BM279" i="1"/>
  <c r="BY339" i="1"/>
  <c r="BM339" i="1"/>
  <c r="CG367" i="1"/>
  <c r="BM367" i="1"/>
  <c r="CH13" i="1"/>
  <c r="BM13" i="1"/>
  <c r="CB17" i="1"/>
  <c r="BM17" i="1"/>
  <c r="AQ14" i="1"/>
  <c r="BM14" i="1"/>
  <c r="CD18" i="1"/>
  <c r="BM18" i="1"/>
  <c r="BC22" i="1"/>
  <c r="BM22" i="1"/>
  <c r="BI26" i="1"/>
  <c r="BM26" i="1"/>
  <c r="BI30" i="1"/>
  <c r="BM30" i="1"/>
  <c r="AV34" i="1"/>
  <c r="BM34" i="1"/>
  <c r="BY38" i="1"/>
  <c r="BM38" i="1"/>
  <c r="CD42" i="1"/>
  <c r="BM42" i="1"/>
  <c r="BC46" i="1"/>
  <c r="BM46" i="1"/>
  <c r="CD54" i="1"/>
  <c r="BM54" i="1"/>
  <c r="BC62" i="1"/>
  <c r="BM62" i="1"/>
  <c r="BY66" i="1"/>
  <c r="BM66" i="1"/>
  <c r="AQ70" i="1"/>
  <c r="BM70" i="1"/>
  <c r="CD82" i="1"/>
  <c r="BM82" i="1"/>
  <c r="BK90" i="1"/>
  <c r="BM90" i="1"/>
  <c r="AM94" i="1"/>
  <c r="BM94" i="1"/>
  <c r="BY98" i="1"/>
  <c r="BM98" i="1"/>
  <c r="AO106" i="1"/>
  <c r="BM106" i="1"/>
  <c r="CD110" i="1"/>
  <c r="BM110" i="1"/>
  <c r="CH118" i="1"/>
  <c r="BM118" i="1"/>
  <c r="BJ126" i="1"/>
  <c r="BM126" i="1"/>
  <c r="BY130" i="1"/>
  <c r="BM130" i="1"/>
  <c r="BX134" i="1"/>
  <c r="BM134" i="1"/>
  <c r="BX138" i="1"/>
  <c r="BM138" i="1"/>
  <c r="AT146" i="1"/>
  <c r="BM146" i="1"/>
  <c r="CH158" i="1"/>
  <c r="BM158" i="1"/>
  <c r="CG162" i="1"/>
  <c r="BM162" i="1"/>
  <c r="BA166" i="1"/>
  <c r="BM166" i="1"/>
  <c r="CC170" i="1"/>
  <c r="BM170" i="1"/>
  <c r="AU178" i="1"/>
  <c r="BM178" i="1"/>
  <c r="CB190" i="1"/>
  <c r="BM190" i="1"/>
  <c r="BX198" i="1"/>
  <c r="BM198" i="1"/>
  <c r="BB206" i="1"/>
  <c r="BM206" i="1"/>
  <c r="BY210" i="1"/>
  <c r="BM210" i="1"/>
  <c r="BJ214" i="1"/>
  <c r="BM214" i="1"/>
  <c r="AO218" i="1"/>
  <c r="BM218" i="1"/>
  <c r="BA226" i="1"/>
  <c r="BM226" i="1"/>
  <c r="BI234" i="1"/>
  <c r="BM234" i="1"/>
  <c r="AU242" i="1"/>
  <c r="BM242" i="1"/>
  <c r="BL250" i="1"/>
  <c r="BM250" i="1"/>
  <c r="AR254" i="1"/>
  <c r="BM254" i="1"/>
  <c r="CC262" i="1"/>
  <c r="BM262" i="1"/>
  <c r="BL282" i="1"/>
  <c r="BM282" i="1"/>
  <c r="BC286" i="1"/>
  <c r="BM286" i="1"/>
  <c r="CH290" i="1"/>
  <c r="BM290" i="1"/>
  <c r="AO302" i="1"/>
  <c r="BM302" i="1"/>
  <c r="AV306" i="1"/>
  <c r="BM306" i="1"/>
  <c r="BN310" i="1"/>
  <c r="BM310" i="1"/>
  <c r="CA314" i="1"/>
  <c r="BM314" i="1"/>
  <c r="AP318" i="1"/>
  <c r="BM318" i="1"/>
  <c r="AM326" i="1"/>
  <c r="BM326" i="1"/>
  <c r="BC334" i="1"/>
  <c r="BM334" i="1"/>
  <c r="CC338" i="1"/>
  <c r="BM338" i="1"/>
  <c r="BY342" i="1"/>
  <c r="BM342" i="1"/>
  <c r="AM354" i="1"/>
  <c r="BM354" i="1"/>
  <c r="CB378" i="1"/>
  <c r="BM378" i="1"/>
  <c r="BL143" i="1"/>
  <c r="AI143" i="1"/>
  <c r="AV344" i="1"/>
  <c r="AN344" i="1"/>
  <c r="CH80" i="1"/>
  <c r="AV80" i="1"/>
  <c r="BC10" i="1"/>
  <c r="AN10" i="1"/>
  <c r="BN197" i="1"/>
  <c r="AI197" i="1"/>
  <c r="AU299" i="1"/>
  <c r="BB306" i="1"/>
  <c r="CG110" i="1"/>
  <c r="AS213" i="1"/>
  <c r="AQ99" i="1"/>
  <c r="AM110" i="1"/>
  <c r="CA336" i="1"/>
  <c r="AQ110" i="1"/>
  <c r="CG60" i="1"/>
  <c r="BB94" i="1"/>
  <c r="AO299" i="1"/>
  <c r="AU336" i="1"/>
  <c r="AU338" i="1"/>
  <c r="BX90" i="1"/>
  <c r="AQ84" i="1"/>
  <c r="AI90" i="1"/>
  <c r="BY90" i="1"/>
  <c r="AR127" i="1"/>
  <c r="CA302" i="1"/>
  <c r="AU334" i="1"/>
  <c r="CG345" i="1"/>
  <c r="AN373" i="1"/>
  <c r="CH24" i="1"/>
  <c r="AM90" i="1"/>
  <c r="AL99" i="1"/>
  <c r="AL166" i="1"/>
  <c r="CB279" i="1"/>
  <c r="AQ369" i="1"/>
  <c r="AO373" i="1"/>
  <c r="CA56" i="1"/>
  <c r="AS90" i="1"/>
  <c r="AS94" i="1"/>
  <c r="AP99" i="1"/>
  <c r="AI299" i="1"/>
  <c r="AV340" i="1"/>
  <c r="BB369" i="1"/>
  <c r="BC86" i="1"/>
  <c r="BY86" i="1"/>
  <c r="AV86" i="1"/>
  <c r="AO230" i="1"/>
  <c r="BL230" i="1"/>
  <c r="BI230" i="1"/>
  <c r="CH346" i="1"/>
  <c r="AT346" i="1"/>
  <c r="AM346" i="1"/>
  <c r="CA122" i="1"/>
  <c r="AS122" i="1"/>
  <c r="AP138" i="1"/>
  <c r="BX142" i="1"/>
  <c r="BB142" i="1"/>
  <c r="AQ276" i="1"/>
  <c r="AL276" i="1"/>
  <c r="BX294" i="1"/>
  <c r="CH294" i="1"/>
  <c r="AI294" i="1"/>
  <c r="AV324" i="1"/>
  <c r="AR324" i="1"/>
  <c r="BY326" i="1"/>
  <c r="BC346" i="1"/>
  <c r="AL68" i="1"/>
  <c r="AT85" i="1"/>
  <c r="CH85" i="1"/>
  <c r="BB85" i="1"/>
  <c r="BL100" i="1"/>
  <c r="CD100" i="1"/>
  <c r="BC111" i="1"/>
  <c r="AT111" i="1"/>
  <c r="BN119" i="1"/>
  <c r="AP119" i="1"/>
  <c r="CB137" i="1"/>
  <c r="BX137" i="1"/>
  <c r="AP137" i="1"/>
  <c r="CB154" i="1"/>
  <c r="BC154" i="1"/>
  <c r="CC186" i="1"/>
  <c r="BX186" i="1"/>
  <c r="AU186" i="1"/>
  <c r="BN246" i="1"/>
  <c r="BA246" i="1"/>
  <c r="BL256" i="1"/>
  <c r="AL268" i="1"/>
  <c r="CG268" i="1"/>
  <c r="AI268" i="1"/>
  <c r="BY276" i="1"/>
  <c r="AP295" i="1"/>
  <c r="CA295" i="1"/>
  <c r="BZ324" i="1"/>
  <c r="CD351" i="1"/>
  <c r="BB351" i="1"/>
  <c r="AQ351" i="1"/>
  <c r="AP37" i="1"/>
  <c r="BX37" i="1"/>
  <c r="BN59" i="1"/>
  <c r="CD84" i="1"/>
  <c r="CG84" i="1"/>
  <c r="AM84" i="1"/>
  <c r="AI84" i="1"/>
  <c r="BX84" i="1"/>
  <c r="AM85" i="1"/>
  <c r="AN100" i="1"/>
  <c r="AR124" i="1"/>
  <c r="AV124" i="1"/>
  <c r="AM124" i="1"/>
  <c r="AI137" i="1"/>
  <c r="AN143" i="1"/>
  <c r="AI186" i="1"/>
  <c r="BI201" i="1"/>
  <c r="AS243" i="1"/>
  <c r="AO246" i="1"/>
  <c r="AU268" i="1"/>
  <c r="BI271" i="1"/>
  <c r="AN271" i="1"/>
  <c r="BY295" i="1"/>
  <c r="CC305" i="1"/>
  <c r="BJ305" i="1"/>
  <c r="CA325" i="1"/>
  <c r="BN325" i="1"/>
  <c r="BK57" i="1"/>
  <c r="AT57" i="1"/>
  <c r="BB300" i="1"/>
  <c r="CH300" i="1"/>
  <c r="BX329" i="1"/>
  <c r="AV329" i="1"/>
  <c r="AH383" i="1"/>
  <c r="BJ12" i="1"/>
  <c r="BY12" i="1"/>
  <c r="BX68" i="1"/>
  <c r="BL68" i="1"/>
  <c r="AP68" i="1"/>
  <c r="AN86" i="1"/>
  <c r="BC106" i="1"/>
  <c r="BX106" i="1"/>
  <c r="BL114" i="1"/>
  <c r="BB114" i="1"/>
  <c r="BA238" i="1"/>
  <c r="CA238" i="1"/>
  <c r="AU238" i="1"/>
  <c r="CG94" i="1"/>
  <c r="BK110" i="1"/>
  <c r="BN373" i="1"/>
  <c r="BC24" i="1"/>
  <c r="AT45" i="1"/>
  <c r="CB52" i="1"/>
  <c r="CD99" i="1"/>
  <c r="AI110" i="1"/>
  <c r="BX110" i="1"/>
  <c r="BY126" i="1"/>
  <c r="BX178" i="1"/>
  <c r="CD292" i="1"/>
  <c r="CG299" i="1"/>
  <c r="CB307" i="1"/>
  <c r="BX318" i="1"/>
  <c r="AI373" i="1"/>
  <c r="BN6" i="1"/>
  <c r="BC6" i="1"/>
  <c r="AN6" i="1"/>
  <c r="CC21" i="1"/>
  <c r="AU21" i="1"/>
  <c r="BN58" i="1"/>
  <c r="AQ58" i="1"/>
  <c r="CD58" i="1"/>
  <c r="AN58" i="1"/>
  <c r="BY58" i="1"/>
  <c r="AM58" i="1"/>
  <c r="BL58" i="1"/>
  <c r="CA19" i="1"/>
  <c r="BJ19" i="1"/>
  <c r="CG23" i="1"/>
  <c r="BW23" i="1"/>
  <c r="CC5" i="1"/>
  <c r="CB5" i="1"/>
  <c r="AU5" i="1"/>
  <c r="AL5" i="1"/>
  <c r="CG69" i="1"/>
  <c r="CB69" i="1"/>
  <c r="AN69" i="1"/>
  <c r="BL69" i="1"/>
  <c r="AM69" i="1"/>
  <c r="BC69" i="1"/>
  <c r="AL69" i="1"/>
  <c r="AU69" i="1"/>
  <c r="BK89" i="1"/>
  <c r="BC89" i="1"/>
  <c r="CD108" i="1"/>
  <c r="BC108" i="1"/>
  <c r="BA150" i="1"/>
  <c r="CG150" i="1"/>
  <c r="BY232" i="1"/>
  <c r="BC232" i="1"/>
  <c r="CB248" i="1"/>
  <c r="AO248" i="1"/>
  <c r="CH248" i="1"/>
  <c r="CC266" i="1"/>
  <c r="AO266" i="1"/>
  <c r="BL266" i="1"/>
  <c r="AI275" i="1"/>
  <c r="CG275" i="1"/>
  <c r="AO287" i="1"/>
  <c r="CC287" i="1"/>
  <c r="BX315" i="1"/>
  <c r="BW315" i="1"/>
  <c r="AI315" i="1"/>
  <c r="BY315" i="1"/>
  <c r="BX322" i="1"/>
  <c r="CA322" i="1"/>
  <c r="AM322" i="1"/>
  <c r="BW322" i="1"/>
  <c r="BY357" i="1"/>
  <c r="AN357" i="1"/>
  <c r="BL57" i="1"/>
  <c r="AQ80" i="1"/>
  <c r="AL89" i="1"/>
  <c r="BY92" i="1"/>
  <c r="BN92" i="1"/>
  <c r="AI92" i="1"/>
  <c r="BZ92" i="1"/>
  <c r="AI108" i="1"/>
  <c r="CG109" i="1"/>
  <c r="AQ150" i="1"/>
  <c r="BY156" i="1"/>
  <c r="AP170" i="1"/>
  <c r="CA173" i="1"/>
  <c r="AN173" i="1"/>
  <c r="CD196" i="1"/>
  <c r="AR196" i="1"/>
  <c r="CD206" i="1"/>
  <c r="BX206" i="1"/>
  <c r="AL206" i="1"/>
  <c r="BY206" i="1"/>
  <c r="AR212" i="1"/>
  <c r="BY212" i="1"/>
  <c r="AS232" i="1"/>
  <c r="CC234" i="1"/>
  <c r="AO234" i="1"/>
  <c r="BL234" i="1"/>
  <c r="AM248" i="1"/>
  <c r="AI266" i="1"/>
  <c r="BZ266" i="1"/>
  <c r="AS275" i="1"/>
  <c r="BC280" i="1"/>
  <c r="CB280" i="1"/>
  <c r="AO280" i="1"/>
  <c r="BY280" i="1"/>
  <c r="BA290" i="1"/>
  <c r="AL315" i="1"/>
  <c r="AI322" i="1"/>
  <c r="AU335" i="1"/>
  <c r="AT335" i="1"/>
  <c r="AU352" i="1"/>
  <c r="BI352" i="1"/>
  <c r="AT357" i="1"/>
  <c r="AP363" i="1"/>
  <c r="CB368" i="1"/>
  <c r="CG368" i="1"/>
  <c r="AO368" i="1"/>
  <c r="BC368" i="1"/>
  <c r="AM12" i="1"/>
  <c r="BC53" i="1"/>
  <c r="AM57" i="1"/>
  <c r="CB57" i="1"/>
  <c r="BA68" i="1"/>
  <c r="CG68" i="1"/>
  <c r="CA80" i="1"/>
  <c r="CD89" i="1"/>
  <c r="AM92" i="1"/>
  <c r="AR108" i="1"/>
  <c r="CD142" i="1"/>
  <c r="AQ142" i="1"/>
  <c r="CG142" i="1"/>
  <c r="BY148" i="1"/>
  <c r="AR148" i="1"/>
  <c r="AS160" i="1"/>
  <c r="BK165" i="1"/>
  <c r="BA165" i="1"/>
  <c r="CC167" i="1"/>
  <c r="BZ167" i="1"/>
  <c r="BJ170" i="1"/>
  <c r="BC190" i="1"/>
  <c r="BW193" i="1"/>
  <c r="AM196" i="1"/>
  <c r="AM206" i="1"/>
  <c r="CH206" i="1"/>
  <c r="AI212" i="1"/>
  <c r="AP231" i="1"/>
  <c r="BW231" i="1"/>
  <c r="AU233" i="1"/>
  <c r="CB233" i="1"/>
  <c r="AI234" i="1"/>
  <c r="BZ234" i="1"/>
  <c r="BZ242" i="1"/>
  <c r="AT247" i="1"/>
  <c r="CA247" i="1"/>
  <c r="BC248" i="1"/>
  <c r="AM266" i="1"/>
  <c r="CC274" i="1"/>
  <c r="AV274" i="1"/>
  <c r="BK275" i="1"/>
  <c r="AM280" i="1"/>
  <c r="CD306" i="1"/>
  <c r="BZ306" i="1"/>
  <c r="AI306" i="1"/>
  <c r="CG306" i="1"/>
  <c r="AP315" i="1"/>
  <c r="AP322" i="1"/>
  <c r="AU323" i="1"/>
  <c r="CB330" i="1"/>
  <c r="AL330" i="1"/>
  <c r="BN335" i="1"/>
  <c r="BC357" i="1"/>
  <c r="BW364" i="1"/>
  <c r="CA364" i="1"/>
  <c r="AI368" i="1"/>
  <c r="BY368" i="1"/>
  <c r="BY377" i="1"/>
  <c r="BA377" i="1"/>
  <c r="CG378" i="1"/>
  <c r="BA12" i="1"/>
  <c r="BY14" i="1"/>
  <c r="BA20" i="1"/>
  <c r="BN22" i="1"/>
  <c r="AM24" i="1"/>
  <c r="AT37" i="1"/>
  <c r="AO39" i="1"/>
  <c r="AP57" i="1"/>
  <c r="CH57" i="1"/>
  <c r="AI68" i="1"/>
  <c r="BB68" i="1"/>
  <c r="CH68" i="1"/>
  <c r="AT76" i="1"/>
  <c r="AS79" i="1"/>
  <c r="CD90" i="1"/>
  <c r="CG90" i="1"/>
  <c r="BB90" i="1"/>
  <c r="AL90" i="1"/>
  <c r="AU90" i="1"/>
  <c r="CH90" i="1"/>
  <c r="AQ92" i="1"/>
  <c r="CD94" i="1"/>
  <c r="BK94" i="1"/>
  <c r="AI94" i="1"/>
  <c r="BY94" i="1"/>
  <c r="AS101" i="1"/>
  <c r="CG108" i="1"/>
  <c r="AP126" i="1"/>
  <c r="AI142" i="1"/>
  <c r="CC163" i="1"/>
  <c r="AP163" i="1"/>
  <c r="AQ166" i="1"/>
  <c r="CG166" i="1"/>
  <c r="AM167" i="1"/>
  <c r="CB169" i="1"/>
  <c r="AO169" i="1"/>
  <c r="AL178" i="1"/>
  <c r="AT194" i="1"/>
  <c r="BC194" i="1"/>
  <c r="BY196" i="1"/>
  <c r="AU206" i="1"/>
  <c r="AU210" i="1"/>
  <c r="BK213" i="1"/>
  <c r="CH213" i="1"/>
  <c r="AM221" i="1"/>
  <c r="BB221" i="1"/>
  <c r="CD231" i="1"/>
  <c r="AP233" i="1"/>
  <c r="AM234" i="1"/>
  <c r="CB247" i="1"/>
  <c r="BL248" i="1"/>
  <c r="CC250" i="1"/>
  <c r="AS256" i="1"/>
  <c r="AV265" i="1"/>
  <c r="BI266" i="1"/>
  <c r="CB268" i="1"/>
  <c r="BY268" i="1"/>
  <c r="AO268" i="1"/>
  <c r="BC268" i="1"/>
  <c r="AU274" i="1"/>
  <c r="BC276" i="1"/>
  <c r="AS276" i="1"/>
  <c r="CH276" i="1"/>
  <c r="AN279" i="1"/>
  <c r="AS280" i="1"/>
  <c r="BA289" i="1"/>
  <c r="AU295" i="1"/>
  <c r="AL306" i="1"/>
  <c r="BC315" i="1"/>
  <c r="BC322" i="1"/>
  <c r="AT330" i="1"/>
  <c r="BW336" i="1"/>
  <c r="AQ336" i="1"/>
  <c r="BZ340" i="1"/>
  <c r="AN340" i="1"/>
  <c r="BW358" i="1"/>
  <c r="AQ358" i="1"/>
  <c r="AP364" i="1"/>
  <c r="AL368" i="1"/>
  <c r="AN377" i="1"/>
  <c r="BB84" i="1"/>
  <c r="BY99" i="1"/>
  <c r="BB110" i="1"/>
  <c r="BX299" i="1"/>
  <c r="BI373" i="1"/>
  <c r="BL16" i="1"/>
  <c r="CC74" i="1"/>
  <c r="BC74" i="1"/>
  <c r="AQ74" i="1"/>
  <c r="AS16" i="1"/>
  <c r="AN19" i="1"/>
  <c r="CD19" i="1"/>
  <c r="AN22" i="1"/>
  <c r="AT24" i="1"/>
  <c r="BX24" i="1"/>
  <c r="CD56" i="1"/>
  <c r="BY56" i="1"/>
  <c r="BB56" i="1"/>
  <c r="AM56" i="1"/>
  <c r="CG56" i="1"/>
  <c r="BK56" i="1"/>
  <c r="AS56" i="1"/>
  <c r="AI56" i="1"/>
  <c r="BJ56" i="1"/>
  <c r="CB64" i="1"/>
  <c r="CH64" i="1"/>
  <c r="AS64" i="1"/>
  <c r="BJ64" i="1"/>
  <c r="AI64" i="1"/>
  <c r="BX73" i="1"/>
  <c r="CC73" i="1"/>
  <c r="AP73" i="1"/>
  <c r="AP98" i="1"/>
  <c r="BL98" i="1"/>
  <c r="CD116" i="1"/>
  <c r="CG116" i="1"/>
  <c r="AS116" i="1"/>
  <c r="BL116" i="1"/>
  <c r="AI116" i="1"/>
  <c r="CG117" i="1"/>
  <c r="AR117" i="1"/>
  <c r="CB145" i="1"/>
  <c r="AO145" i="1"/>
  <c r="CB185" i="1"/>
  <c r="AT185" i="1"/>
  <c r="AO185" i="1"/>
  <c r="AQ202" i="1"/>
  <c r="CC202" i="1"/>
  <c r="AM202" i="1"/>
  <c r="BA202" i="1"/>
  <c r="CD214" i="1"/>
  <c r="CH214" i="1"/>
  <c r="BX214" i="1"/>
  <c r="AU214" i="1"/>
  <c r="AL214" i="1"/>
  <c r="CG214" i="1"/>
  <c r="BK214" i="1"/>
  <c r="AS214" i="1"/>
  <c r="AI214" i="1"/>
  <c r="BB214" i="1"/>
  <c r="BY214" i="1"/>
  <c r="AM214" i="1"/>
  <c r="AS252" i="1"/>
  <c r="BC252" i="1"/>
  <c r="CB284" i="1"/>
  <c r="CG284" i="1"/>
  <c r="BC284" i="1"/>
  <c r="AL284" i="1"/>
  <c r="BY284" i="1"/>
  <c r="AT284" i="1"/>
  <c r="BX284" i="1"/>
  <c r="AO284" i="1"/>
  <c r="BK284" i="1"/>
  <c r="AI284" i="1"/>
  <c r="BA298" i="1"/>
  <c r="BB298" i="1"/>
  <c r="AI298" i="1"/>
  <c r="CD304" i="1"/>
  <c r="BN304" i="1"/>
  <c r="AT304" i="1"/>
  <c r="CD332" i="1"/>
  <c r="BL332" i="1"/>
  <c r="AN332" i="1"/>
  <c r="CG332" i="1"/>
  <c r="BC332" i="1"/>
  <c r="AM332" i="1"/>
  <c r="AV332" i="1"/>
  <c r="AS332" i="1"/>
  <c r="AI332" i="1"/>
  <c r="BZ332" i="1"/>
  <c r="AM5" i="1"/>
  <c r="AP12" i="1"/>
  <c r="CA12" i="1"/>
  <c r="BJ16" i="1"/>
  <c r="AV19" i="1"/>
  <c r="AU22" i="1"/>
  <c r="AO23" i="1"/>
  <c r="AI24" i="1"/>
  <c r="AU24" i="1"/>
  <c r="CA24" i="1"/>
  <c r="AU33" i="1"/>
  <c r="CA35" i="1"/>
  <c r="BL37" i="1"/>
  <c r="AN39" i="1"/>
  <c r="CB40" i="1"/>
  <c r="AR42" i="1"/>
  <c r="AL56" i="1"/>
  <c r="BX56" i="1"/>
  <c r="AL60" i="1"/>
  <c r="BY60" i="1"/>
  <c r="AM64" i="1"/>
  <c r="BK73" i="1"/>
  <c r="BW79" i="1"/>
  <c r="AO79" i="1"/>
  <c r="AV79" i="1"/>
  <c r="BC95" i="1"/>
  <c r="AS98" i="1"/>
  <c r="CG100" i="1"/>
  <c r="BN100" i="1"/>
  <c r="AI100" i="1"/>
  <c r="AR100" i="1"/>
  <c r="AN116" i="1"/>
  <c r="BK117" i="1"/>
  <c r="BL122" i="1"/>
  <c r="BC122" i="1"/>
  <c r="CH122" i="1"/>
  <c r="AM122" i="1"/>
  <c r="CD123" i="1"/>
  <c r="AV156" i="1"/>
  <c r="CA156" i="1"/>
  <c r="AM156" i="1"/>
  <c r="BY160" i="1"/>
  <c r="AN160" i="1"/>
  <c r="AU160" i="1"/>
  <c r="BA162" i="1"/>
  <c r="AQ162" i="1"/>
  <c r="CD170" i="1"/>
  <c r="AU170" i="1"/>
  <c r="BX170" i="1"/>
  <c r="AI170" i="1"/>
  <c r="CB174" i="1"/>
  <c r="BC174" i="1"/>
  <c r="BC176" i="1"/>
  <c r="CA180" i="1"/>
  <c r="BL180" i="1"/>
  <c r="BZ183" i="1"/>
  <c r="BB183" i="1"/>
  <c r="AM183" i="1"/>
  <c r="BI185" i="1"/>
  <c r="BX202" i="1"/>
  <c r="CD210" i="1"/>
  <c r="BX210" i="1"/>
  <c r="AP210" i="1"/>
  <c r="BJ210" i="1"/>
  <c r="AL210" i="1"/>
  <c r="CC210" i="1"/>
  <c r="AI210" i="1"/>
  <c r="BA210" i="1"/>
  <c r="AQ214" i="1"/>
  <c r="AS216" i="1"/>
  <c r="AN216" i="1"/>
  <c r="CA216" i="1"/>
  <c r="AV273" i="1"/>
  <c r="CC273" i="1"/>
  <c r="BN273" i="1"/>
  <c r="AU284" i="1"/>
  <c r="BY332" i="1"/>
  <c r="BA43" i="1"/>
  <c r="BW43" i="1"/>
  <c r="CD83" i="1"/>
  <c r="AO83" i="1"/>
  <c r="BA83" i="1"/>
  <c r="BN120" i="1"/>
  <c r="AO120" i="1"/>
  <c r="CC120" i="1"/>
  <c r="AS128" i="1"/>
  <c r="BN128" i="1"/>
  <c r="BJ134" i="1"/>
  <c r="AU134" i="1"/>
  <c r="CC134" i="1"/>
  <c r="AI134" i="1"/>
  <c r="BN151" i="1"/>
  <c r="AM151" i="1"/>
  <c r="BZ151" i="1"/>
  <c r="BN159" i="1"/>
  <c r="BC159" i="1"/>
  <c r="CH159" i="1"/>
  <c r="AM159" i="1"/>
  <c r="AR175" i="1"/>
  <c r="CH175" i="1"/>
  <c r="CH181" i="1"/>
  <c r="AL181" i="1"/>
  <c r="BA181" i="1"/>
  <c r="BB207" i="1"/>
  <c r="AN207" i="1"/>
  <c r="BZ207" i="1"/>
  <c r="CB217" i="1"/>
  <c r="AO217" i="1"/>
  <c r="CB236" i="1"/>
  <c r="CG236" i="1"/>
  <c r="BC236" i="1"/>
  <c r="AL236" i="1"/>
  <c r="BY236" i="1"/>
  <c r="AU236" i="1"/>
  <c r="AI236" i="1"/>
  <c r="BK236" i="1"/>
  <c r="AO236" i="1"/>
  <c r="BN285" i="1"/>
  <c r="AR285" i="1"/>
  <c r="BW370" i="1"/>
  <c r="BI370" i="1"/>
  <c r="AR370" i="1"/>
  <c r="CH370" i="1"/>
  <c r="AL370" i="1"/>
  <c r="BY5" i="1"/>
  <c r="AM16" i="1"/>
  <c r="AI19" i="1"/>
  <c r="AM22" i="1"/>
  <c r="BY22" i="1"/>
  <c r="AO24" i="1"/>
  <c r="BL24" i="1"/>
  <c r="CB32" i="1"/>
  <c r="AR34" i="1"/>
  <c r="BW39" i="1"/>
  <c r="BY44" i="1"/>
  <c r="AQ44" i="1"/>
  <c r="AU56" i="1"/>
  <c r="CH56" i="1"/>
  <c r="CG63" i="1"/>
  <c r="BA63" i="1"/>
  <c r="BX64" i="1"/>
  <c r="AR74" i="1"/>
  <c r="CC81" i="1"/>
  <c r="AP81" i="1"/>
  <c r="AV83" i="1"/>
  <c r="CD97" i="1"/>
  <c r="BI97" i="1"/>
  <c r="CB106" i="1"/>
  <c r="CC106" i="1"/>
  <c r="AP106" i="1"/>
  <c r="BJ106" i="1"/>
  <c r="AI106" i="1"/>
  <c r="BK107" i="1"/>
  <c r="AP107" i="1"/>
  <c r="BK115" i="1"/>
  <c r="CD115" i="1"/>
  <c r="BZ116" i="1"/>
  <c r="CH119" i="1"/>
  <c r="BB119" i="1"/>
  <c r="CB119" i="1"/>
  <c r="AM119" i="1"/>
  <c r="AS120" i="1"/>
  <c r="CH126" i="1"/>
  <c r="AS126" i="1"/>
  <c r="BL126" i="1"/>
  <c r="AL126" i="1"/>
  <c r="CC127" i="1"/>
  <c r="BC127" i="1"/>
  <c r="CH127" i="1"/>
  <c r="AM127" i="1"/>
  <c r="AU128" i="1"/>
  <c r="CA132" i="1"/>
  <c r="AN132" i="1"/>
  <c r="BL132" i="1"/>
  <c r="AP134" i="1"/>
  <c r="BJ138" i="1"/>
  <c r="AU138" i="1"/>
  <c r="CC138" i="1"/>
  <c r="AI138" i="1"/>
  <c r="BY140" i="1"/>
  <c r="AM140" i="1"/>
  <c r="CA144" i="1"/>
  <c r="BI144" i="1"/>
  <c r="CD148" i="1"/>
  <c r="BC148" i="1"/>
  <c r="CG148" i="1"/>
  <c r="AI148" i="1"/>
  <c r="BB151" i="1"/>
  <c r="AR159" i="1"/>
  <c r="BL175" i="1"/>
  <c r="CD178" i="1"/>
  <c r="BJ178" i="1"/>
  <c r="BA178" i="1"/>
  <c r="AI178" i="1"/>
  <c r="BY178" i="1"/>
  <c r="AP178" i="1"/>
  <c r="CC178" i="1"/>
  <c r="BZ181" i="1"/>
  <c r="BJ204" i="1"/>
  <c r="AS204" i="1"/>
  <c r="AI204" i="1"/>
  <c r="CA214" i="1"/>
  <c r="AT225" i="1"/>
  <c r="BN225" i="1"/>
  <c r="AT236" i="1"/>
  <c r="CD243" i="1"/>
  <c r="CG243" i="1"/>
  <c r="BB243" i="1"/>
  <c r="AL243" i="1"/>
  <c r="BZ243" i="1"/>
  <c r="AV243" i="1"/>
  <c r="AI243" i="1"/>
  <c r="BK243" i="1"/>
  <c r="CH243" i="1"/>
  <c r="AN243" i="1"/>
  <c r="CD260" i="1"/>
  <c r="BY260" i="1"/>
  <c r="AS260" i="1"/>
  <c r="CH260" i="1"/>
  <c r="AU260" i="1"/>
  <c r="CA260" i="1"/>
  <c r="AM260" i="1"/>
  <c r="BK260" i="1"/>
  <c r="AL260" i="1"/>
  <c r="BZ277" i="1"/>
  <c r="BK277" i="1"/>
  <c r="AM277" i="1"/>
  <c r="AQ277" i="1"/>
  <c r="CB277" i="1"/>
  <c r="AN277" i="1"/>
  <c r="BB277" i="1"/>
  <c r="CC293" i="1"/>
  <c r="BN293" i="1"/>
  <c r="AN293" i="1"/>
  <c r="AO293" i="1"/>
  <c r="CA293" i="1"/>
  <c r="AM293" i="1"/>
  <c r="BA293" i="1"/>
  <c r="CB85" i="1"/>
  <c r="BY89" i="1"/>
  <c r="AQ94" i="1"/>
  <c r="BJ94" i="1"/>
  <c r="CA94" i="1"/>
  <c r="BY124" i="1"/>
  <c r="BJ137" i="1"/>
  <c r="AU142" i="1"/>
  <c r="CA142" i="1"/>
  <c r="BY166" i="1"/>
  <c r="CB182" i="1"/>
  <c r="BC182" i="1"/>
  <c r="CD186" i="1"/>
  <c r="BJ186" i="1"/>
  <c r="AL186" i="1"/>
  <c r="BA186" i="1"/>
  <c r="BC199" i="1"/>
  <c r="AN199" i="1"/>
  <c r="CH224" i="1"/>
  <c r="AM224" i="1"/>
  <c r="CA224" i="1"/>
  <c r="AI224" i="1"/>
  <c r="BY253" i="1"/>
  <c r="CB253" i="1"/>
  <c r="AQ253" i="1"/>
  <c r="CH253" i="1"/>
  <c r="AN253" i="1"/>
  <c r="BN253" i="1"/>
  <c r="AL253" i="1"/>
  <c r="BN262" i="1"/>
  <c r="BI262" i="1"/>
  <c r="AO262" i="1"/>
  <c r="AM262" i="1"/>
  <c r="AS311" i="1"/>
  <c r="CG311" i="1"/>
  <c r="CD326" i="1"/>
  <c r="CH326" i="1"/>
  <c r="BX326" i="1"/>
  <c r="AU326" i="1"/>
  <c r="AL326" i="1"/>
  <c r="CG326" i="1"/>
  <c r="BK326" i="1"/>
  <c r="AS326" i="1"/>
  <c r="AI326" i="1"/>
  <c r="BB326" i="1"/>
  <c r="CA326" i="1"/>
  <c r="AQ326" i="1"/>
  <c r="BK337" i="1"/>
  <c r="AR337" i="1"/>
  <c r="BC58" i="1"/>
  <c r="AS68" i="1"/>
  <c r="AT69" i="1"/>
  <c r="BY69" i="1"/>
  <c r="AU84" i="1"/>
  <c r="CA84" i="1"/>
  <c r="AQ89" i="1"/>
  <c r="AQ90" i="1"/>
  <c r="BJ90" i="1"/>
  <c r="CA90" i="1"/>
  <c r="BA92" i="1"/>
  <c r="CG92" i="1"/>
  <c r="AL94" i="1"/>
  <c r="AU94" i="1"/>
  <c r="BX94" i="1"/>
  <c r="CH94" i="1"/>
  <c r="BK99" i="1"/>
  <c r="BY108" i="1"/>
  <c r="AU110" i="1"/>
  <c r="CA110" i="1"/>
  <c r="AO137" i="1"/>
  <c r="CD137" i="1"/>
  <c r="AM142" i="1"/>
  <c r="BK142" i="1"/>
  <c r="BI169" i="1"/>
  <c r="AP186" i="1"/>
  <c r="BY186" i="1"/>
  <c r="BL218" i="1"/>
  <c r="CH218" i="1"/>
  <c r="BK218" i="1"/>
  <c r="BJ224" i="1"/>
  <c r="CH251" i="1"/>
  <c r="BZ251" i="1"/>
  <c r="AP251" i="1"/>
  <c r="BC253" i="1"/>
  <c r="AI267" i="1"/>
  <c r="BN267" i="1"/>
  <c r="AV267" i="1"/>
  <c r="BB283" i="1"/>
  <c r="CA283" i="1"/>
  <c r="AP283" i="1"/>
  <c r="BJ326" i="1"/>
  <c r="CB345" i="1"/>
  <c r="BK345" i="1"/>
  <c r="AL345" i="1"/>
  <c r="BI345" i="1"/>
  <c r="AI345" i="1"/>
  <c r="BZ345" i="1"/>
  <c r="AV345" i="1"/>
  <c r="BJ371" i="1"/>
  <c r="AT371" i="1"/>
  <c r="AM371" i="1"/>
  <c r="BZ376" i="1"/>
  <c r="AQ376" i="1"/>
  <c r="AM376" i="1"/>
  <c r="CC376" i="1"/>
  <c r="BK376" i="1"/>
  <c r="BC196" i="1"/>
  <c r="AQ206" i="1"/>
  <c r="BJ206" i="1"/>
  <c r="CA206" i="1"/>
  <c r="BN213" i="1"/>
  <c r="CH232" i="1"/>
  <c r="AT248" i="1"/>
  <c r="BY248" i="1"/>
  <c r="CB256" i="1"/>
  <c r="BY264" i="1"/>
  <c r="BW264" i="1"/>
  <c r="CG289" i="1"/>
  <c r="AI289" i="1"/>
  <c r="CH295" i="1"/>
  <c r="BJ295" i="1"/>
  <c r="AM295" i="1"/>
  <c r="BA295" i="1"/>
  <c r="BY300" i="1"/>
  <c r="BC300" i="1"/>
  <c r="AL300" i="1"/>
  <c r="BN300" i="1"/>
  <c r="BJ302" i="1"/>
  <c r="AV302" i="1"/>
  <c r="CB302" i="1"/>
  <c r="AS353" i="1"/>
  <c r="AP353" i="1"/>
  <c r="AR372" i="1"/>
  <c r="BC372" i="1"/>
  <c r="BL375" i="1"/>
  <c r="AS375" i="1"/>
  <c r="AI196" i="1"/>
  <c r="BJ196" i="1"/>
  <c r="AS197" i="1"/>
  <c r="AI206" i="1"/>
  <c r="AS206" i="1"/>
  <c r="BK206" i="1"/>
  <c r="CG206" i="1"/>
  <c r="AN213" i="1"/>
  <c r="CA213" i="1"/>
  <c r="BW226" i="1"/>
  <c r="AL232" i="1"/>
  <c r="AV234" i="1"/>
  <c r="CG234" i="1"/>
  <c r="AO238" i="1"/>
  <c r="AO242" i="1"/>
  <c r="AL248" i="1"/>
  <c r="BA248" i="1"/>
  <c r="CA248" i="1"/>
  <c r="AL256" i="1"/>
  <c r="CH256" i="1"/>
  <c r="AS259" i="1"/>
  <c r="CB271" i="1"/>
  <c r="AO271" i="1"/>
  <c r="CH271" i="1"/>
  <c r="AM289" i="1"/>
  <c r="AS290" i="1"/>
  <c r="AN292" i="1"/>
  <c r="AL295" i="1"/>
  <c r="BL295" i="1"/>
  <c r="AV297" i="1"/>
  <c r="BL297" i="1"/>
  <c r="AM300" i="1"/>
  <c r="BZ300" i="1"/>
  <c r="AN302" i="1"/>
  <c r="BJ303" i="1"/>
  <c r="BW303" i="1"/>
  <c r="AO303" i="1"/>
  <c r="AR317" i="1"/>
  <c r="CA317" i="1"/>
  <c r="CB319" i="1"/>
  <c r="AU319" i="1"/>
  <c r="AP375" i="1"/>
  <c r="AV266" i="1"/>
  <c r="CG266" i="1"/>
  <c r="AT268" i="1"/>
  <c r="BX268" i="1"/>
  <c r="BW276" i="1"/>
  <c r="BW299" i="1"/>
  <c r="AN306" i="1"/>
  <c r="BK306" i="1"/>
  <c r="CH306" i="1"/>
  <c r="BA315" i="1"/>
  <c r="CG315" i="1"/>
  <c r="BB322" i="1"/>
  <c r="CH322" i="1"/>
  <c r="BY336" i="1"/>
  <c r="BC351" i="1"/>
  <c r="CD357" i="1"/>
  <c r="BK368" i="1"/>
  <c r="BN369" i="1"/>
  <c r="CA373" i="1"/>
  <c r="AS306" i="1"/>
  <c r="BX306" i="1"/>
  <c r="AT368" i="1"/>
  <c r="BX368" i="1"/>
  <c r="AL369" i="1"/>
  <c r="CA369" i="1"/>
  <c r="AV373" i="1"/>
  <c r="AQ164" i="1"/>
  <c r="BN164" i="1"/>
  <c r="AQ172" i="1"/>
  <c r="BN172" i="1"/>
  <c r="BK198" i="1"/>
  <c r="AL13" i="1"/>
  <c r="BN15" i="1"/>
  <c r="AR15" i="1"/>
  <c r="BK21" i="1"/>
  <c r="AM21" i="1"/>
  <c r="BC21" i="1"/>
  <c r="BA28" i="1"/>
  <c r="AU36" i="1"/>
  <c r="CH41" i="1"/>
  <c r="CB41" i="1"/>
  <c r="AP41" i="1"/>
  <c r="BY41" i="1"/>
  <c r="AT44" i="1"/>
  <c r="CH53" i="1"/>
  <c r="BY53" i="1"/>
  <c r="AL53" i="1"/>
  <c r="AL72" i="1"/>
  <c r="CB76" i="1"/>
  <c r="BX76" i="1"/>
  <c r="AS76" i="1"/>
  <c r="BC76" i="1"/>
  <c r="AQ77" i="1"/>
  <c r="CH77" i="1"/>
  <c r="BB103" i="1"/>
  <c r="BZ103" i="1"/>
  <c r="AL118" i="1"/>
  <c r="BJ118" i="1"/>
  <c r="AL130" i="1"/>
  <c r="CH133" i="1"/>
  <c r="BA133" i="1"/>
  <c r="BZ133" i="1"/>
  <c r="AL133" i="1"/>
  <c r="CD140" i="1"/>
  <c r="CG140" i="1"/>
  <c r="BL140" i="1"/>
  <c r="AS140" i="1"/>
  <c r="AI140" i="1"/>
  <c r="BZ140" i="1"/>
  <c r="BC140" i="1"/>
  <c r="AN140" i="1"/>
  <c r="BJ140" i="1"/>
  <c r="BN143" i="1"/>
  <c r="BZ143" i="1"/>
  <c r="AR143" i="1"/>
  <c r="CH143" i="1"/>
  <c r="BC143" i="1"/>
  <c r="AM143" i="1"/>
  <c r="CB143" i="1"/>
  <c r="BY152" i="1"/>
  <c r="CA152" i="1"/>
  <c r="AN152" i="1"/>
  <c r="AL158" i="1"/>
  <c r="BJ158" i="1"/>
  <c r="BA164" i="1"/>
  <c r="CH173" i="1"/>
  <c r="BZ173" i="1"/>
  <c r="AL173" i="1"/>
  <c r="BA173" i="1"/>
  <c r="AU179" i="1"/>
  <c r="BX179" i="1"/>
  <c r="CH189" i="1"/>
  <c r="BA189" i="1"/>
  <c r="BB189" i="1"/>
  <c r="CA189" i="1"/>
  <c r="AL189" i="1"/>
  <c r="AM198" i="1"/>
  <c r="BN208" i="1"/>
  <c r="BC208" i="1"/>
  <c r="CA208" i="1"/>
  <c r="AN208" i="1"/>
  <c r="CD261" i="1"/>
  <c r="BY261" i="1"/>
  <c r="AV261" i="1"/>
  <c r="AM261" i="1"/>
  <c r="CH261" i="1"/>
  <c r="BL261" i="1"/>
  <c r="AT261" i="1"/>
  <c r="AL261" i="1"/>
  <c r="BC261" i="1"/>
  <c r="CB261" i="1"/>
  <c r="AR261" i="1"/>
  <c r="BZ261" i="1"/>
  <c r="AN261" i="1"/>
  <c r="BN278" i="1"/>
  <c r="AO278" i="1"/>
  <c r="BA278" i="1"/>
  <c r="BL308" i="1"/>
  <c r="AM308" i="1"/>
  <c r="AT308" i="1"/>
  <c r="CD308" i="1"/>
  <c r="AN308" i="1"/>
  <c r="BN308" i="1"/>
  <c r="BB308" i="1"/>
  <c r="CB8" i="1"/>
  <c r="BX8" i="1"/>
  <c r="AS8" i="1"/>
  <c r="BC8" i="1"/>
  <c r="BY9" i="1"/>
  <c r="AQ9" i="1"/>
  <c r="CG13" i="1"/>
  <c r="CB13" i="1"/>
  <c r="BB13" i="1"/>
  <c r="AM13" i="1"/>
  <c r="AU13" i="1"/>
  <c r="CC13" i="1"/>
  <c r="CA28" i="1"/>
  <c r="BC28" i="1"/>
  <c r="AO28" i="1"/>
  <c r="AT28" i="1"/>
  <c r="BY28" i="1"/>
  <c r="CD36" i="1"/>
  <c r="CG36" i="1"/>
  <c r="BX36" i="1"/>
  <c r="BB36" i="1"/>
  <c r="AQ36" i="1"/>
  <c r="AI36" i="1"/>
  <c r="AS36" i="1"/>
  <c r="BK36" i="1"/>
  <c r="CC36" i="1"/>
  <c r="BN38" i="1"/>
  <c r="CD38" i="1"/>
  <c r="BC38" i="1"/>
  <c r="AM38" i="1"/>
  <c r="BL38" i="1"/>
  <c r="CH48" i="1"/>
  <c r="BL48" i="1"/>
  <c r="CC49" i="1"/>
  <c r="CB49" i="1"/>
  <c r="AN49" i="1"/>
  <c r="BX49" i="1"/>
  <c r="BC70" i="1"/>
  <c r="BY70" i="1"/>
  <c r="CB72" i="1"/>
  <c r="BK72" i="1"/>
  <c r="AM72" i="1"/>
  <c r="BC72" i="1"/>
  <c r="CH93" i="1"/>
  <c r="AN93" i="1"/>
  <c r="CA93" i="1"/>
  <c r="CD118" i="1"/>
  <c r="CG118" i="1"/>
  <c r="BX118" i="1"/>
  <c r="BB118" i="1"/>
  <c r="AQ118" i="1"/>
  <c r="AI118" i="1"/>
  <c r="CA118" i="1"/>
  <c r="BK118" i="1"/>
  <c r="AU118" i="1"/>
  <c r="AM118" i="1"/>
  <c r="BA118" i="1"/>
  <c r="CC118" i="1"/>
  <c r="CD130" i="1"/>
  <c r="CC130" i="1"/>
  <c r="BJ130" i="1"/>
  <c r="AP130" i="1"/>
  <c r="BX130" i="1"/>
  <c r="AU130" i="1"/>
  <c r="AI130" i="1"/>
  <c r="BK130" i="1"/>
  <c r="BN141" i="1"/>
  <c r="AL141" i="1"/>
  <c r="BC146" i="1"/>
  <c r="CB146" i="1"/>
  <c r="AO146" i="1"/>
  <c r="CD158" i="1"/>
  <c r="CG158" i="1"/>
  <c r="BX158" i="1"/>
  <c r="BB158" i="1"/>
  <c r="AQ158" i="1"/>
  <c r="AI158" i="1"/>
  <c r="CA158" i="1"/>
  <c r="BK158" i="1"/>
  <c r="AU158" i="1"/>
  <c r="AM158" i="1"/>
  <c r="BA158" i="1"/>
  <c r="CC158" i="1"/>
  <c r="CD198" i="1"/>
  <c r="CH198" i="1"/>
  <c r="BY198" i="1"/>
  <c r="BJ198" i="1"/>
  <c r="AS198" i="1"/>
  <c r="AL198" i="1"/>
  <c r="CA198" i="1"/>
  <c r="BB198" i="1"/>
  <c r="AP198" i="1"/>
  <c r="CG198" i="1"/>
  <c r="BL198" i="1"/>
  <c r="AU198" i="1"/>
  <c r="AI198" i="1"/>
  <c r="BN215" i="1"/>
  <c r="CH215" i="1"/>
  <c r="BC215" i="1"/>
  <c r="AM215" i="1"/>
  <c r="BB215" i="1"/>
  <c r="CB215" i="1"/>
  <c r="AR215" i="1"/>
  <c r="BZ215" i="1"/>
  <c r="AN215" i="1"/>
  <c r="AQ229" i="1"/>
  <c r="BZ229" i="1"/>
  <c r="BC229" i="1"/>
  <c r="CB239" i="1"/>
  <c r="CA239" i="1"/>
  <c r="AV239" i="1"/>
  <c r="AI239" i="1"/>
  <c r="CH239" i="1"/>
  <c r="AT239" i="1"/>
  <c r="BX239" i="1"/>
  <c r="AO239" i="1"/>
  <c r="BN239" i="1"/>
  <c r="AN239" i="1"/>
  <c r="AI8" i="1"/>
  <c r="BJ8" i="1"/>
  <c r="BK9" i="1"/>
  <c r="BK13" i="1"/>
  <c r="AL28" i="1"/>
  <c r="AL36" i="1"/>
  <c r="BL36" i="1"/>
  <c r="AN38" i="1"/>
  <c r="BX44" i="1"/>
  <c r="AU44" i="1"/>
  <c r="AL44" i="1"/>
  <c r="AM49" i="1"/>
  <c r="CC50" i="1"/>
  <c r="BC50" i="1"/>
  <c r="CG59" i="1"/>
  <c r="CD59" i="1"/>
  <c r="AO59" i="1"/>
  <c r="AM8" i="1"/>
  <c r="CA8" i="1"/>
  <c r="CH9" i="1"/>
  <c r="CD12" i="1"/>
  <c r="CG12" i="1"/>
  <c r="BX12" i="1"/>
  <c r="BB12" i="1"/>
  <c r="AQ12" i="1"/>
  <c r="AI12" i="1"/>
  <c r="AS12" i="1"/>
  <c r="BK12" i="1"/>
  <c r="CC12" i="1"/>
  <c r="AP13" i="1"/>
  <c r="BL13" i="1"/>
  <c r="CA16" i="1"/>
  <c r="BC16" i="1"/>
  <c r="AO16" i="1"/>
  <c r="AT16" i="1"/>
  <c r="BX16" i="1"/>
  <c r="AL21" i="1"/>
  <c r="BY21" i="1"/>
  <c r="AO27" i="1"/>
  <c r="AM28" i="1"/>
  <c r="BK28" i="1"/>
  <c r="CH28" i="1"/>
  <c r="CG32" i="1"/>
  <c r="AU32" i="1"/>
  <c r="CC33" i="1"/>
  <c r="BY33" i="1"/>
  <c r="AL33" i="1"/>
  <c r="CB33" i="1"/>
  <c r="AM36" i="1"/>
  <c r="BA36" i="1"/>
  <c r="BY36" i="1"/>
  <c r="CG37" i="1"/>
  <c r="CB37" i="1"/>
  <c r="BB37" i="1"/>
  <c r="AM37" i="1"/>
  <c r="AU37" i="1"/>
  <c r="CC37" i="1"/>
  <c r="AQ38" i="1"/>
  <c r="CC38" i="1"/>
  <c r="AO40" i="1"/>
  <c r="AL41" i="1"/>
  <c r="AV42" i="1"/>
  <c r="BY42" i="1"/>
  <c r="AI44" i="1"/>
  <c r="BC44" i="1"/>
  <c r="CB44" i="1"/>
  <c r="BA48" i="1"/>
  <c r="AU49" i="1"/>
  <c r="AQ50" i="1"/>
  <c r="AO52" i="1"/>
  <c r="AP53" i="1"/>
  <c r="AN59" i="1"/>
  <c r="CB60" i="1"/>
  <c r="BX60" i="1"/>
  <c r="AQ60" i="1"/>
  <c r="BC60" i="1"/>
  <c r="BY61" i="1"/>
  <c r="AQ61" i="1"/>
  <c r="AQ65" i="1"/>
  <c r="AR70" i="1"/>
  <c r="AS72" i="1"/>
  <c r="CA72" i="1"/>
  <c r="AI76" i="1"/>
  <c r="BJ76" i="1"/>
  <c r="BK77" i="1"/>
  <c r="CA87" i="1"/>
  <c r="BW87" i="1"/>
  <c r="AO87" i="1"/>
  <c r="CG93" i="1"/>
  <c r="CH95" i="1"/>
  <c r="CB95" i="1"/>
  <c r="BB95" i="1"/>
  <c r="AM95" i="1"/>
  <c r="BN95" i="1"/>
  <c r="AP95" i="1"/>
  <c r="BZ95" i="1"/>
  <c r="CD98" i="1"/>
  <c r="CA98" i="1"/>
  <c r="BK98" i="1"/>
  <c r="AU98" i="1"/>
  <c r="AM98" i="1"/>
  <c r="CG98" i="1"/>
  <c r="BX98" i="1"/>
  <c r="BB98" i="1"/>
  <c r="AQ98" i="1"/>
  <c r="AI98" i="1"/>
  <c r="BA98" i="1"/>
  <c r="CC98" i="1"/>
  <c r="CG101" i="1"/>
  <c r="BN101" i="1"/>
  <c r="AO101" i="1"/>
  <c r="CA101" i="1"/>
  <c r="BA101" i="1"/>
  <c r="AL101" i="1"/>
  <c r="BZ101" i="1"/>
  <c r="AN104" i="1"/>
  <c r="BI104" i="1"/>
  <c r="CC111" i="1"/>
  <c r="BN111" i="1"/>
  <c r="AP111" i="1"/>
  <c r="CB111" i="1"/>
  <c r="BB111" i="1"/>
  <c r="AM111" i="1"/>
  <c r="BZ111" i="1"/>
  <c r="CA114" i="1"/>
  <c r="AS114" i="1"/>
  <c r="CH114" i="1"/>
  <c r="BC114" i="1"/>
  <c r="AM114" i="1"/>
  <c r="CB114" i="1"/>
  <c r="AP118" i="1"/>
  <c r="BL118" i="1"/>
  <c r="AR125" i="1"/>
  <c r="CG125" i="1"/>
  <c r="AQ130" i="1"/>
  <c r="CG130" i="1"/>
  <c r="AN133" i="1"/>
  <c r="CH141" i="1"/>
  <c r="CC144" i="1"/>
  <c r="BN144" i="1"/>
  <c r="AN144" i="1"/>
  <c r="AS144" i="1"/>
  <c r="CD150" i="1"/>
  <c r="CC150" i="1"/>
  <c r="BJ150" i="1"/>
  <c r="AP150" i="1"/>
  <c r="BX150" i="1"/>
  <c r="AU150" i="1"/>
  <c r="AI150" i="1"/>
  <c r="BK150" i="1"/>
  <c r="AR157" i="1"/>
  <c r="CG157" i="1"/>
  <c r="AP158" i="1"/>
  <c r="BL158" i="1"/>
  <c r="CD162" i="1"/>
  <c r="BX162" i="1"/>
  <c r="AU162" i="1"/>
  <c r="AI162" i="1"/>
  <c r="CC162" i="1"/>
  <c r="BJ162" i="1"/>
  <c r="AP162" i="1"/>
  <c r="BK162" i="1"/>
  <c r="CB165" i="1"/>
  <c r="CG165" i="1"/>
  <c r="BB165" i="1"/>
  <c r="AL165" i="1"/>
  <c r="BZ165" i="1"/>
  <c r="AR165" i="1"/>
  <c r="CA165" i="1"/>
  <c r="CD168" i="1"/>
  <c r="BN168" i="1"/>
  <c r="AN168" i="1"/>
  <c r="BN180" i="1"/>
  <c r="AN180" i="1"/>
  <c r="AV180" i="1"/>
  <c r="BJ182" i="1"/>
  <c r="AO182" i="1"/>
  <c r="CC182" i="1"/>
  <c r="AU182" i="1"/>
  <c r="BX182" i="1"/>
  <c r="AI182" i="1"/>
  <c r="BN191" i="1"/>
  <c r="AT191" i="1"/>
  <c r="AQ198" i="1"/>
  <c r="CC198" i="1"/>
  <c r="CC203" i="1"/>
  <c r="BI203" i="1"/>
  <c r="AP203" i="1"/>
  <c r="CB228" i="1"/>
  <c r="BX228" i="1"/>
  <c r="AQ228" i="1"/>
  <c r="CG228" i="1"/>
  <c r="AT228" i="1"/>
  <c r="BY228" i="1"/>
  <c r="AL228" i="1"/>
  <c r="BJ228" i="1"/>
  <c r="AI228" i="1"/>
  <c r="BX240" i="1"/>
  <c r="AP240" i="1"/>
  <c r="BC240" i="1"/>
  <c r="AS240" i="1"/>
  <c r="CH240" i="1"/>
  <c r="AI240" i="1"/>
  <c r="BK245" i="1"/>
  <c r="AN245" i="1"/>
  <c r="CB245" i="1"/>
  <c r="AV245" i="1"/>
  <c r="BZ245" i="1"/>
  <c r="AQ245" i="1"/>
  <c r="BN245" i="1"/>
  <c r="AM245" i="1"/>
  <c r="BY6" i="1"/>
  <c r="AM6" i="1"/>
  <c r="AT8" i="1"/>
  <c r="CH8" i="1"/>
  <c r="BY10" i="1"/>
  <c r="AV10" i="1"/>
  <c r="AL12" i="1"/>
  <c r="AU12" i="1"/>
  <c r="BL12" i="1"/>
  <c r="CH12" i="1"/>
  <c r="AT13" i="1"/>
  <c r="BX13" i="1"/>
  <c r="BC14" i="1"/>
  <c r="AI16" i="1"/>
  <c r="AU16" i="1"/>
  <c r="CB16" i="1"/>
  <c r="CG19" i="1"/>
  <c r="BW19" i="1"/>
  <c r="AO19" i="1"/>
  <c r="BA19" i="1"/>
  <c r="AQ21" i="1"/>
  <c r="CB21" i="1"/>
  <c r="BA23" i="1"/>
  <c r="AN23" i="1"/>
  <c r="BW27" i="1"/>
  <c r="AS28" i="1"/>
  <c r="BL28" i="1"/>
  <c r="AO32" i="1"/>
  <c r="AM33" i="1"/>
  <c r="AP36" i="1"/>
  <c r="BJ36" i="1"/>
  <c r="CA36" i="1"/>
  <c r="AL37" i="1"/>
  <c r="BK37" i="1"/>
  <c r="CH37" i="1"/>
  <c r="AV38" i="1"/>
  <c r="CD39" i="1"/>
  <c r="CG39" i="1"/>
  <c r="AR39" i="1"/>
  <c r="BN39" i="1"/>
  <c r="AU40" i="1"/>
  <c r="BB41" i="1"/>
  <c r="AN42" i="1"/>
  <c r="AR43" i="1"/>
  <c r="AO44" i="1"/>
  <c r="BJ44" i="1"/>
  <c r="CG44" i="1"/>
  <c r="BN47" i="1"/>
  <c r="AR47" i="1"/>
  <c r="CB48" i="1"/>
  <c r="BB49" i="1"/>
  <c r="AR50" i="1"/>
  <c r="BL52" i="1"/>
  <c r="BB53" i="1"/>
  <c r="CG57" i="1"/>
  <c r="BX57" i="1"/>
  <c r="AU57" i="1"/>
  <c r="AL57" i="1"/>
  <c r="BB57" i="1"/>
  <c r="CC57" i="1"/>
  <c r="AV59" i="1"/>
  <c r="AI60" i="1"/>
  <c r="BJ60" i="1"/>
  <c r="BK61" i="1"/>
  <c r="AO63" i="1"/>
  <c r="CH65" i="1"/>
  <c r="CD68" i="1"/>
  <c r="CA68" i="1"/>
  <c r="BK68" i="1"/>
  <c r="AU68" i="1"/>
  <c r="AM68" i="1"/>
  <c r="AQ68" i="1"/>
  <c r="BJ68" i="1"/>
  <c r="CC68" i="1"/>
  <c r="AT72" i="1"/>
  <c r="CH72" i="1"/>
  <c r="AM76" i="1"/>
  <c r="CA76" i="1"/>
  <c r="CG85" i="1"/>
  <c r="CC85" i="1"/>
  <c r="BK85" i="1"/>
  <c r="AP85" i="1"/>
  <c r="BX85" i="1"/>
  <c r="AU85" i="1"/>
  <c r="AL85" i="1"/>
  <c r="BL85" i="1"/>
  <c r="BA87" i="1"/>
  <c r="AN95" i="1"/>
  <c r="AL98" i="1"/>
  <c r="BJ98" i="1"/>
  <c r="CH98" i="1"/>
  <c r="AN101" i="1"/>
  <c r="CH101" i="1"/>
  <c r="BC104" i="1"/>
  <c r="AN111" i="1"/>
  <c r="BN112" i="1"/>
  <c r="AO112" i="1"/>
  <c r="CC112" i="1"/>
  <c r="AO114" i="1"/>
  <c r="AS118" i="1"/>
  <c r="BY118" i="1"/>
  <c r="CD124" i="1"/>
  <c r="CG124" i="1"/>
  <c r="BL124" i="1"/>
  <c r="AS124" i="1"/>
  <c r="AI124" i="1"/>
  <c r="BZ124" i="1"/>
  <c r="BC124" i="1"/>
  <c r="AN124" i="1"/>
  <c r="BJ124" i="1"/>
  <c r="CD126" i="1"/>
  <c r="CG126" i="1"/>
  <c r="BX126" i="1"/>
  <c r="BB126" i="1"/>
  <c r="AQ126" i="1"/>
  <c r="AI126" i="1"/>
  <c r="CA126" i="1"/>
  <c r="BK126" i="1"/>
  <c r="AU126" i="1"/>
  <c r="AM126" i="1"/>
  <c r="BA126" i="1"/>
  <c r="CC126" i="1"/>
  <c r="BA130" i="1"/>
  <c r="BB133" i="1"/>
  <c r="AM135" i="1"/>
  <c r="BN135" i="1"/>
  <c r="AL139" i="1"/>
  <c r="CD139" i="1"/>
  <c r="AR140" i="1"/>
  <c r="CA140" i="1"/>
  <c r="BB143" i="1"/>
  <c r="AO144" i="1"/>
  <c r="AL150" i="1"/>
  <c r="BY150" i="1"/>
  <c r="CD156" i="1"/>
  <c r="BZ156" i="1"/>
  <c r="BC156" i="1"/>
  <c r="AN156" i="1"/>
  <c r="CG156" i="1"/>
  <c r="BL156" i="1"/>
  <c r="AS156" i="1"/>
  <c r="AI156" i="1"/>
  <c r="BJ156" i="1"/>
  <c r="BK157" i="1"/>
  <c r="AS158" i="1"/>
  <c r="BY158" i="1"/>
  <c r="AL162" i="1"/>
  <c r="BY162" i="1"/>
  <c r="AN165" i="1"/>
  <c r="CD166" i="1"/>
  <c r="CC166" i="1"/>
  <c r="BJ166" i="1"/>
  <c r="AP166" i="1"/>
  <c r="BX166" i="1"/>
  <c r="AU166" i="1"/>
  <c r="AI166" i="1"/>
  <c r="BK166" i="1"/>
  <c r="AO168" i="1"/>
  <c r="BB173" i="1"/>
  <c r="AQ180" i="1"/>
  <c r="AP182" i="1"/>
  <c r="CA184" i="1"/>
  <c r="BZ189" i="1"/>
  <c r="BA198" i="1"/>
  <c r="BN199" i="1"/>
  <c r="BZ199" i="1"/>
  <c r="AR199" i="1"/>
  <c r="BL199" i="1"/>
  <c r="AM199" i="1"/>
  <c r="CH199" i="1"/>
  <c r="BB199" i="1"/>
  <c r="BN200" i="1"/>
  <c r="AN200" i="1"/>
  <c r="AS200" i="1"/>
  <c r="CA200" i="1"/>
  <c r="CD202" i="1"/>
  <c r="CH202" i="1"/>
  <c r="BY202" i="1"/>
  <c r="BJ202" i="1"/>
  <c r="AS202" i="1"/>
  <c r="AL202" i="1"/>
  <c r="CA202" i="1"/>
  <c r="BB202" i="1"/>
  <c r="AP202" i="1"/>
  <c r="CG202" i="1"/>
  <c r="BL202" i="1"/>
  <c r="AU202" i="1"/>
  <c r="AI202" i="1"/>
  <c r="BK202" i="1"/>
  <c r="AU203" i="1"/>
  <c r="BI209" i="1"/>
  <c r="AT209" i="1"/>
  <c r="BC228" i="1"/>
  <c r="BW240" i="1"/>
  <c r="BB245" i="1"/>
  <c r="BA270" i="1"/>
  <c r="AU270" i="1"/>
  <c r="CC270" i="1"/>
  <c r="CA270" i="1"/>
  <c r="AO270" i="1"/>
  <c r="BX81" i="1"/>
  <c r="AP84" i="1"/>
  <c r="BA84" i="1"/>
  <c r="BL84" i="1"/>
  <c r="CC84" i="1"/>
  <c r="BN86" i="1"/>
  <c r="AU89" i="1"/>
  <c r="CB89" i="1"/>
  <c r="AS108" i="1"/>
  <c r="BZ108" i="1"/>
  <c r="AP110" i="1"/>
  <c r="BA110" i="1"/>
  <c r="BL110" i="1"/>
  <c r="CC110" i="1"/>
  <c r="AR116" i="1"/>
  <c r="BJ116" i="1"/>
  <c r="CA116" i="1"/>
  <c r="AT119" i="1"/>
  <c r="BZ119" i="1"/>
  <c r="BB122" i="1"/>
  <c r="CB122" i="1"/>
  <c r="BB127" i="1"/>
  <c r="CB127" i="1"/>
  <c r="AP142" i="1"/>
  <c r="BA142" i="1"/>
  <c r="BL142" i="1"/>
  <c r="CC142" i="1"/>
  <c r="AS148" i="1"/>
  <c r="BZ148" i="1"/>
  <c r="BC151" i="1"/>
  <c r="BB159" i="1"/>
  <c r="CB159" i="1"/>
  <c r="BC167" i="1"/>
  <c r="AQ170" i="1"/>
  <c r="BK170" i="1"/>
  <c r="CG170" i="1"/>
  <c r="BB181" i="1"/>
  <c r="CD204" i="1"/>
  <c r="BY204" i="1"/>
  <c r="AR204" i="1"/>
  <c r="BC204" i="1"/>
  <c r="BN207" i="1"/>
  <c r="CH207" i="1"/>
  <c r="BC207" i="1"/>
  <c r="AM207" i="1"/>
  <c r="BL207" i="1"/>
  <c r="CG212" i="1"/>
  <c r="AS218" i="1"/>
  <c r="CB223" i="1"/>
  <c r="AV223" i="1"/>
  <c r="CH237" i="1"/>
  <c r="CD237" i="1"/>
  <c r="CC242" i="1"/>
  <c r="AV251" i="1"/>
  <c r="BX252" i="1"/>
  <c r="AV255" i="1"/>
  <c r="CB255" i="1"/>
  <c r="BN255" i="1"/>
  <c r="BZ259" i="1"/>
  <c r="BX259" i="1"/>
  <c r="AL259" i="1"/>
  <c r="BN259" i="1"/>
  <c r="AI259" i="1"/>
  <c r="CH259" i="1"/>
  <c r="CH269" i="1"/>
  <c r="AR269" i="1"/>
  <c r="CD269" i="1"/>
  <c r="AL269" i="1"/>
  <c r="CD275" i="1"/>
  <c r="BZ275" i="1"/>
  <c r="BB275" i="1"/>
  <c r="AN275" i="1"/>
  <c r="CH275" i="1"/>
  <c r="BX275" i="1"/>
  <c r="AV275" i="1"/>
  <c r="AL275" i="1"/>
  <c r="BJ275" i="1"/>
  <c r="AS325" i="1"/>
  <c r="BK325" i="1"/>
  <c r="AO325" i="1"/>
  <c r="AL325" i="1"/>
  <c r="CA350" i="1"/>
  <c r="AM350" i="1"/>
  <c r="BB350" i="1"/>
  <c r="CC350" i="1"/>
  <c r="BJ350" i="1"/>
  <c r="AP350" i="1"/>
  <c r="CA379" i="1"/>
  <c r="BY379" i="1"/>
  <c r="AS379" i="1"/>
  <c r="CH379" i="1"/>
  <c r="BC379" i="1"/>
  <c r="AL379" i="1"/>
  <c r="BL379" i="1"/>
  <c r="BA379" i="1"/>
  <c r="CB379" i="1"/>
  <c r="BY218" i="1"/>
  <c r="BA218" i="1"/>
  <c r="AM218" i="1"/>
  <c r="AT218" i="1"/>
  <c r="CA218" i="1"/>
  <c r="AV241" i="1"/>
  <c r="BN241" i="1"/>
  <c r="BY244" i="1"/>
  <c r="AQ244" i="1"/>
  <c r="CA251" i="1"/>
  <c r="BA251" i="1"/>
  <c r="AL251" i="1"/>
  <c r="BJ251" i="1"/>
  <c r="CH252" i="1"/>
  <c r="AP291" i="1"/>
  <c r="CB291" i="1"/>
  <c r="BJ291" i="1"/>
  <c r="BK296" i="1"/>
  <c r="CC296" i="1"/>
  <c r="AQ296" i="1"/>
  <c r="CH341" i="1"/>
  <c r="AL341" i="1"/>
  <c r="BA341" i="1"/>
  <c r="CB341" i="1"/>
  <c r="AT341" i="1"/>
  <c r="CB360" i="1"/>
  <c r="BA360" i="1"/>
  <c r="AL360" i="1"/>
  <c r="BW360" i="1"/>
  <c r="AP360" i="1"/>
  <c r="AU360" i="1"/>
  <c r="AO360" i="1"/>
  <c r="BY360" i="1"/>
  <c r="AS362" i="1"/>
  <c r="BZ362" i="1"/>
  <c r="BI362" i="1"/>
  <c r="BC5" i="1"/>
  <c r="AS24" i="1"/>
  <c r="BJ24" i="1"/>
  <c r="AP56" i="1"/>
  <c r="BA56" i="1"/>
  <c r="BL56" i="1"/>
  <c r="CC56" i="1"/>
  <c r="AV58" i="1"/>
  <c r="CC58" i="1"/>
  <c r="AT64" i="1"/>
  <c r="CA64" i="1"/>
  <c r="AQ69" i="1"/>
  <c r="BK69" i="1"/>
  <c r="CC69" i="1"/>
  <c r="BC80" i="1"/>
  <c r="AQ81" i="1"/>
  <c r="AL84" i="1"/>
  <c r="AS84" i="1"/>
  <c r="BJ84" i="1"/>
  <c r="BY84" i="1"/>
  <c r="CH84" i="1"/>
  <c r="AQ86" i="1"/>
  <c r="CD86" i="1"/>
  <c r="AM89" i="1"/>
  <c r="AP90" i="1"/>
  <c r="BA90" i="1"/>
  <c r="BL90" i="1"/>
  <c r="CC90" i="1"/>
  <c r="AS92" i="1"/>
  <c r="AP94" i="1"/>
  <c r="BA94" i="1"/>
  <c r="BL94" i="1"/>
  <c r="CC94" i="1"/>
  <c r="BX97" i="1"/>
  <c r="BI99" i="1"/>
  <c r="BA100" i="1"/>
  <c r="AU106" i="1"/>
  <c r="AM108" i="1"/>
  <c r="BJ108" i="1"/>
  <c r="AL110" i="1"/>
  <c r="AS110" i="1"/>
  <c r="BJ110" i="1"/>
  <c r="BY110" i="1"/>
  <c r="CH110" i="1"/>
  <c r="AM116" i="1"/>
  <c r="AV116" i="1"/>
  <c r="BY116" i="1"/>
  <c r="AN119" i="1"/>
  <c r="BC119" i="1"/>
  <c r="AO122" i="1"/>
  <c r="AN127" i="1"/>
  <c r="BL127" i="1"/>
  <c r="BI137" i="1"/>
  <c r="AL142" i="1"/>
  <c r="AS142" i="1"/>
  <c r="BJ142" i="1"/>
  <c r="BY142" i="1"/>
  <c r="CH142" i="1"/>
  <c r="AP145" i="1"/>
  <c r="AM148" i="1"/>
  <c r="BJ148" i="1"/>
  <c r="AN151" i="1"/>
  <c r="CB151" i="1"/>
  <c r="AN159" i="1"/>
  <c r="BL159" i="1"/>
  <c r="BN160" i="1"/>
  <c r="AN167" i="1"/>
  <c r="CB167" i="1"/>
  <c r="AT169" i="1"/>
  <c r="AL170" i="1"/>
  <c r="BA170" i="1"/>
  <c r="BY170" i="1"/>
  <c r="AQ178" i="1"/>
  <c r="BK178" i="1"/>
  <c r="CG178" i="1"/>
  <c r="AN181" i="1"/>
  <c r="CA181" i="1"/>
  <c r="AQ188" i="1"/>
  <c r="BN188" i="1"/>
  <c r="CH197" i="1"/>
  <c r="AM204" i="1"/>
  <c r="BZ204" i="1"/>
  <c r="AR207" i="1"/>
  <c r="CB207" i="1"/>
  <c r="BC212" i="1"/>
  <c r="BN216" i="1"/>
  <c r="BC216" i="1"/>
  <c r="AT217" i="1"/>
  <c r="BI217" i="1"/>
  <c r="AL218" i="1"/>
  <c r="BC218" i="1"/>
  <c r="CB218" i="1"/>
  <c r="CB221" i="1"/>
  <c r="BZ221" i="1"/>
  <c r="AN221" i="1"/>
  <c r="BN221" i="1"/>
  <c r="CB224" i="1"/>
  <c r="BX224" i="1"/>
  <c r="AS224" i="1"/>
  <c r="BC224" i="1"/>
  <c r="BZ230" i="1"/>
  <c r="CC230" i="1"/>
  <c r="AN230" i="1"/>
  <c r="CC233" i="1"/>
  <c r="CC238" i="1"/>
  <c r="AP241" i="1"/>
  <c r="AV242" i="1"/>
  <c r="BW244" i="1"/>
  <c r="AV247" i="1"/>
  <c r="AN247" i="1"/>
  <c r="AV250" i="1"/>
  <c r="AO250" i="1"/>
  <c r="AN251" i="1"/>
  <c r="BN251" i="1"/>
  <c r="AI252" i="1"/>
  <c r="CA256" i="1"/>
  <c r="BC256" i="1"/>
  <c r="AO256" i="1"/>
  <c r="BY256" i="1"/>
  <c r="BA256" i="1"/>
  <c r="AM256" i="1"/>
  <c r="BK256" i="1"/>
  <c r="BA259" i="1"/>
  <c r="AU265" i="1"/>
  <c r="CC265" i="1"/>
  <c r="AP265" i="1"/>
  <c r="BN269" i="1"/>
  <c r="AR275" i="1"/>
  <c r="CA275" i="1"/>
  <c r="CC288" i="1"/>
  <c r="AV288" i="1"/>
  <c r="BL292" i="1"/>
  <c r="AL292" i="1"/>
  <c r="BB292" i="1"/>
  <c r="CH292" i="1"/>
  <c r="AR292" i="1"/>
  <c r="CC297" i="1"/>
  <c r="CG297" i="1"/>
  <c r="BI297" i="1"/>
  <c r="AM297" i="1"/>
  <c r="BZ297" i="1"/>
  <c r="AU297" i="1"/>
  <c r="BY297" i="1"/>
  <c r="AO297" i="1"/>
  <c r="BN298" i="1"/>
  <c r="AP298" i="1"/>
  <c r="CA298" i="1"/>
  <c r="AV298" i="1"/>
  <c r="BX298" i="1"/>
  <c r="AN298" i="1"/>
  <c r="CG298" i="1"/>
  <c r="CB303" i="1"/>
  <c r="BA303" i="1"/>
  <c r="AL303" i="1"/>
  <c r="AU303" i="1"/>
  <c r="BY303" i="1"/>
  <c r="AP303" i="1"/>
  <c r="BK319" i="1"/>
  <c r="BJ319" i="1"/>
  <c r="AL319" i="1"/>
  <c r="AQ319" i="1"/>
  <c r="CG319" i="1"/>
  <c r="AM319" i="1"/>
  <c r="BX327" i="1"/>
  <c r="AP327" i="1"/>
  <c r="BB327" i="1"/>
  <c r="BZ327" i="1"/>
  <c r="AT327" i="1"/>
  <c r="CA342" i="1"/>
  <c r="BC342" i="1"/>
  <c r="AO342" i="1"/>
  <c r="CH342" i="1"/>
  <c r="BL342" i="1"/>
  <c r="AT342" i="1"/>
  <c r="AL342" i="1"/>
  <c r="BA342" i="1"/>
  <c r="CB342" i="1"/>
  <c r="AS342" i="1"/>
  <c r="BK342" i="1"/>
  <c r="AM342" i="1"/>
  <c r="CA356" i="1"/>
  <c r="BC356" i="1"/>
  <c r="AO356" i="1"/>
  <c r="BK356" i="1"/>
  <c r="AT356" i="1"/>
  <c r="AI356" i="1"/>
  <c r="CG356" i="1"/>
  <c r="AQ356" i="1"/>
  <c r="BY356" i="1"/>
  <c r="AL356" i="1"/>
  <c r="BJ356" i="1"/>
  <c r="BJ360" i="1"/>
  <c r="AP260" i="1"/>
  <c r="BA260" i="1"/>
  <c r="BL260" i="1"/>
  <c r="CC260" i="1"/>
  <c r="CG267" i="1"/>
  <c r="AT271" i="1"/>
  <c r="BX271" i="1"/>
  <c r="BZ274" i="1"/>
  <c r="BN290" i="1"/>
  <c r="AN290" i="1"/>
  <c r="BK290" i="1"/>
  <c r="CD324" i="1"/>
  <c r="CG324" i="1"/>
  <c r="BL324" i="1"/>
  <c r="AS324" i="1"/>
  <c r="AI324" i="1"/>
  <c r="CA324" i="1"/>
  <c r="BC324" i="1"/>
  <c r="AM324" i="1"/>
  <c r="BJ324" i="1"/>
  <c r="BY330" i="1"/>
  <c r="BC330" i="1"/>
  <c r="AO330" i="1"/>
  <c r="BK330" i="1"/>
  <c r="AQ330" i="1"/>
  <c r="CG330" i="1"/>
  <c r="BJ330" i="1"/>
  <c r="AU330" i="1"/>
  <c r="CG334" i="1"/>
  <c r="BK334" i="1"/>
  <c r="AT334" i="1"/>
  <c r="AI334" i="1"/>
  <c r="BX334" i="1"/>
  <c r="AQ334" i="1"/>
  <c r="BJ334" i="1"/>
  <c r="AO334" i="1"/>
  <c r="BY334" i="1"/>
  <c r="AQ186" i="1"/>
  <c r="BK186" i="1"/>
  <c r="CG186" i="1"/>
  <c r="AS196" i="1"/>
  <c r="BZ196" i="1"/>
  <c r="AP206" i="1"/>
  <c r="BA206" i="1"/>
  <c r="BL206" i="1"/>
  <c r="CC206" i="1"/>
  <c r="AQ210" i="1"/>
  <c r="BK210" i="1"/>
  <c r="CG210" i="1"/>
  <c r="AP214" i="1"/>
  <c r="BA214" i="1"/>
  <c r="BL214" i="1"/>
  <c r="CC214" i="1"/>
  <c r="AU234" i="1"/>
  <c r="BY234" i="1"/>
  <c r="AQ236" i="1"/>
  <c r="BJ236" i="1"/>
  <c r="AR243" i="1"/>
  <c r="BJ243" i="1"/>
  <c r="CA243" i="1"/>
  <c r="AS248" i="1"/>
  <c r="BK248" i="1"/>
  <c r="AV253" i="1"/>
  <c r="BW254" i="1"/>
  <c r="AV257" i="1"/>
  <c r="AI260" i="1"/>
  <c r="AQ260" i="1"/>
  <c r="BB260" i="1"/>
  <c r="BX260" i="1"/>
  <c r="CG260" i="1"/>
  <c r="BL262" i="1"/>
  <c r="AQ264" i="1"/>
  <c r="AU266" i="1"/>
  <c r="BY266" i="1"/>
  <c r="AQ268" i="1"/>
  <c r="BJ268" i="1"/>
  <c r="AI271" i="1"/>
  <c r="AV271" i="1"/>
  <c r="CA271" i="1"/>
  <c r="AP273" i="1"/>
  <c r="AO274" i="1"/>
  <c r="AV277" i="1"/>
  <c r="AV279" i="1"/>
  <c r="AT279" i="1"/>
  <c r="CH280" i="1"/>
  <c r="BL280" i="1"/>
  <c r="AT280" i="1"/>
  <c r="AL280" i="1"/>
  <c r="BA280" i="1"/>
  <c r="CA280" i="1"/>
  <c r="CC282" i="1"/>
  <c r="BY289" i="1"/>
  <c r="BZ289" i="1"/>
  <c r="AQ289" i="1"/>
  <c r="BI289" i="1"/>
  <c r="AL290" i="1"/>
  <c r="CD290" i="1"/>
  <c r="BB294" i="1"/>
  <c r="AN294" i="1"/>
  <c r="CD295" i="1"/>
  <c r="CG295" i="1"/>
  <c r="BX295" i="1"/>
  <c r="BB295" i="1"/>
  <c r="AQ295" i="1"/>
  <c r="AI295" i="1"/>
  <c r="AS295" i="1"/>
  <c r="BK295" i="1"/>
  <c r="CC295" i="1"/>
  <c r="BK307" i="1"/>
  <c r="BK311" i="1"/>
  <c r="BB318" i="1"/>
  <c r="BI320" i="1"/>
  <c r="BK320" i="1"/>
  <c r="AN324" i="1"/>
  <c r="BY324" i="1"/>
  <c r="AI330" i="1"/>
  <c r="BX330" i="1"/>
  <c r="AL334" i="1"/>
  <c r="CB334" i="1"/>
  <c r="BA366" i="1"/>
  <c r="CD366" i="1"/>
  <c r="BZ380" i="1"/>
  <c r="AN380" i="1"/>
  <c r="AU380" i="1"/>
  <c r="BX380" i="1"/>
  <c r="AR380" i="1"/>
  <c r="BZ335" i="1"/>
  <c r="CG337" i="1"/>
  <c r="BW337" i="1"/>
  <c r="AI337" i="1"/>
  <c r="CD337" i="1"/>
  <c r="BB361" i="1"/>
  <c r="CH361" i="1"/>
  <c r="AL361" i="1"/>
  <c r="CB365" i="1"/>
  <c r="AP365" i="1"/>
  <c r="AU365" i="1"/>
  <c r="CD375" i="1"/>
  <c r="CA375" i="1"/>
  <c r="BK375" i="1"/>
  <c r="AU375" i="1"/>
  <c r="AM375" i="1"/>
  <c r="CG375" i="1"/>
  <c r="BX375" i="1"/>
  <c r="BB375" i="1"/>
  <c r="AQ375" i="1"/>
  <c r="AI375" i="1"/>
  <c r="BA375" i="1"/>
  <c r="CC375" i="1"/>
  <c r="AQ284" i="1"/>
  <c r="BJ284" i="1"/>
  <c r="AU293" i="1"/>
  <c r="BZ293" i="1"/>
  <c r="BA299" i="1"/>
  <c r="AT300" i="1"/>
  <c r="AR306" i="1"/>
  <c r="BJ306" i="1"/>
  <c r="CA306" i="1"/>
  <c r="AT315" i="1"/>
  <c r="BK323" i="1"/>
  <c r="AP323" i="1"/>
  <c r="CB329" i="1"/>
  <c r="AR329" i="1"/>
  <c r="BZ329" i="1"/>
  <c r="AM335" i="1"/>
  <c r="CC335" i="1"/>
  <c r="AO337" i="1"/>
  <c r="BN340" i="1"/>
  <c r="CA340" i="1"/>
  <c r="BA340" i="1"/>
  <c r="AM340" i="1"/>
  <c r="BJ340" i="1"/>
  <c r="BW346" i="1"/>
  <c r="AP346" i="1"/>
  <c r="CA346" i="1"/>
  <c r="BB346" i="1"/>
  <c r="AI346" i="1"/>
  <c r="BX346" i="1"/>
  <c r="AV359" i="1"/>
  <c r="BK359" i="1"/>
  <c r="AM361" i="1"/>
  <c r="AO363" i="1"/>
  <c r="BI363" i="1"/>
  <c r="AT365" i="1"/>
  <c r="AL375" i="1"/>
  <c r="BJ375" i="1"/>
  <c r="CH375" i="1"/>
  <c r="AT322" i="1"/>
  <c r="AP326" i="1"/>
  <c r="BA326" i="1"/>
  <c r="BL326" i="1"/>
  <c r="CC326" i="1"/>
  <c r="AR332" i="1"/>
  <c r="BJ332" i="1"/>
  <c r="CA332" i="1"/>
  <c r="AT345" i="1"/>
  <c r="BX345" i="1"/>
  <c r="CB357" i="1"/>
  <c r="AS364" i="1"/>
  <c r="CH364" i="1"/>
  <c r="AQ368" i="1"/>
  <c r="BJ368" i="1"/>
  <c r="AM369" i="1"/>
  <c r="BC369" i="1"/>
  <c r="AP371" i="1"/>
  <c r="CA371" i="1"/>
  <c r="AU373" i="1"/>
  <c r="BY373" i="1"/>
  <c r="AP376" i="1"/>
  <c r="BX376" i="1"/>
  <c r="AR377" i="1"/>
  <c r="AT369" i="1"/>
  <c r="BB376" i="1"/>
  <c r="CH4" i="1"/>
  <c r="CB4" i="1"/>
  <c r="BX4" i="1"/>
  <c r="BK4" i="1"/>
  <c r="BB4" i="1"/>
  <c r="AT4" i="1"/>
  <c r="AP4" i="1"/>
  <c r="AL4" i="1"/>
  <c r="BW4" i="1"/>
  <c r="BX17" i="1"/>
  <c r="CD20" i="1"/>
  <c r="CH20" i="1"/>
  <c r="CA20" i="1"/>
  <c r="BL20" i="1"/>
  <c r="BB20" i="1"/>
  <c r="AS20" i="1"/>
  <c r="AM20" i="1"/>
  <c r="CC20" i="1"/>
  <c r="BL45" i="1"/>
  <c r="BW55" i="1"/>
  <c r="AV55" i="1"/>
  <c r="AI55" i="1"/>
  <c r="AU4" i="1"/>
  <c r="CG25" i="1"/>
  <c r="CC25" i="1"/>
  <c r="BL25" i="1"/>
  <c r="AU25" i="1"/>
  <c r="AM25" i="1"/>
  <c r="BY26" i="1"/>
  <c r="AQ26" i="1"/>
  <c r="CG29" i="1"/>
  <c r="CB29" i="1"/>
  <c r="BK29" i="1"/>
  <c r="AT29" i="1"/>
  <c r="AL29" i="1"/>
  <c r="CD55" i="1"/>
  <c r="BK88" i="1"/>
  <c r="CD102" i="1"/>
  <c r="CH102" i="1"/>
  <c r="CA102" i="1"/>
  <c r="CG102" i="1"/>
  <c r="BY102" i="1"/>
  <c r="BK102" i="1"/>
  <c r="BA102" i="1"/>
  <c r="AQ102" i="1"/>
  <c r="AL102" i="1"/>
  <c r="CB102" i="1"/>
  <c r="BJ102" i="1"/>
  <c r="AT102" i="1"/>
  <c r="AM102" i="1"/>
  <c r="AI4" i="1"/>
  <c r="AV4" i="1"/>
  <c r="BY4" i="1"/>
  <c r="BW7" i="1"/>
  <c r="AT9" i="1"/>
  <c r="BB17" i="1"/>
  <c r="BI18" i="1"/>
  <c r="BC20" i="1"/>
  <c r="CG20" i="1"/>
  <c r="BB25" i="1"/>
  <c r="AN26" i="1"/>
  <c r="AM29" i="1"/>
  <c r="BB29" i="1"/>
  <c r="BC30" i="1"/>
  <c r="AP32" i="1"/>
  <c r="BW32" i="1"/>
  <c r="BW35" i="1"/>
  <c r="AV35" i="1"/>
  <c r="AI35" i="1"/>
  <c r="CD35" i="1"/>
  <c r="CD40" i="1"/>
  <c r="CG40" i="1"/>
  <c r="BY40" i="1"/>
  <c r="BK40" i="1"/>
  <c r="BA40" i="1"/>
  <c r="AQ40" i="1"/>
  <c r="AL40" i="1"/>
  <c r="BB40" i="1"/>
  <c r="BW40" i="1"/>
  <c r="CC40" i="1"/>
  <c r="AU45" i="1"/>
  <c r="AQ46" i="1"/>
  <c r="AQ48" i="1"/>
  <c r="CG48" i="1"/>
  <c r="CD52" i="1"/>
  <c r="CG52" i="1"/>
  <c r="BY52" i="1"/>
  <c r="BK52" i="1"/>
  <c r="BA52" i="1"/>
  <c r="AQ52" i="1"/>
  <c r="AL52" i="1"/>
  <c r="BB52" i="1"/>
  <c r="CC52" i="1"/>
  <c r="AN55" i="1"/>
  <c r="CG55" i="1"/>
  <c r="AT61" i="1"/>
  <c r="CD62" i="1"/>
  <c r="AV62" i="1"/>
  <c r="CG65" i="1"/>
  <c r="CC65" i="1"/>
  <c r="BL65" i="1"/>
  <c r="AU65" i="1"/>
  <c r="AM65" i="1"/>
  <c r="CC66" i="1"/>
  <c r="AR66" i="1"/>
  <c r="BL73" i="1"/>
  <c r="CG77" i="1"/>
  <c r="CC77" i="1"/>
  <c r="BL77" i="1"/>
  <c r="AU77" i="1"/>
  <c r="AM77" i="1"/>
  <c r="BK80" i="1"/>
  <c r="AU88" i="1"/>
  <c r="AU102" i="1"/>
  <c r="CD105" i="1"/>
  <c r="AP105" i="1"/>
  <c r="CB105" i="1"/>
  <c r="AO105" i="1"/>
  <c r="CH235" i="1"/>
  <c r="BZ235" i="1"/>
  <c r="BJ235" i="1"/>
  <c r="AS235" i="1"/>
  <c r="AL235" i="1"/>
  <c r="CA235" i="1"/>
  <c r="BB235" i="1"/>
  <c r="AP235" i="1"/>
  <c r="BX235" i="1"/>
  <c r="BA235" i="1"/>
  <c r="AN235" i="1"/>
  <c r="CG235" i="1"/>
  <c r="AV235" i="1"/>
  <c r="CD235" i="1"/>
  <c r="AR235" i="1"/>
  <c r="BN235" i="1"/>
  <c r="AI235" i="1"/>
  <c r="CD272" i="1"/>
  <c r="CG272" i="1"/>
  <c r="BY272" i="1"/>
  <c r="BK272" i="1"/>
  <c r="BA272" i="1"/>
  <c r="AQ272" i="1"/>
  <c r="AL272" i="1"/>
  <c r="CB272" i="1"/>
  <c r="BL272" i="1"/>
  <c r="AU272" i="1"/>
  <c r="AO272" i="1"/>
  <c r="CA272" i="1"/>
  <c r="BJ272" i="1"/>
  <c r="AT272" i="1"/>
  <c r="AM272" i="1"/>
  <c r="BX272" i="1"/>
  <c r="AS272" i="1"/>
  <c r="BW272" i="1"/>
  <c r="AP272" i="1"/>
  <c r="CH272" i="1"/>
  <c r="BC272" i="1"/>
  <c r="AI272" i="1"/>
  <c r="CG349" i="1"/>
  <c r="BX349" i="1"/>
  <c r="BB349" i="1"/>
  <c r="AR349" i="1"/>
  <c r="AI349" i="1"/>
  <c r="CH349" i="1"/>
  <c r="BN349" i="1"/>
  <c r="AV349" i="1"/>
  <c r="AL349" i="1"/>
  <c r="BZ349" i="1"/>
  <c r="AS349" i="1"/>
  <c r="CD349" i="1"/>
  <c r="BA349" i="1"/>
  <c r="BJ349" i="1"/>
  <c r="AP349" i="1"/>
  <c r="CA349" i="1"/>
  <c r="AN349" i="1"/>
  <c r="BK349" i="1"/>
  <c r="AM4" i="1"/>
  <c r="AR4" i="1"/>
  <c r="BA4" i="1"/>
  <c r="BL4" i="1"/>
  <c r="BZ4" i="1"/>
  <c r="CG4" i="1"/>
  <c r="AQ5" i="1"/>
  <c r="BK5" i="1"/>
  <c r="AU6" i="1"/>
  <c r="AO7" i="1"/>
  <c r="AO8" i="1"/>
  <c r="AU8" i="1"/>
  <c r="BL8" i="1"/>
  <c r="AL9" i="1"/>
  <c r="BB9" i="1"/>
  <c r="BW11" i="1"/>
  <c r="CD16" i="1"/>
  <c r="CG16" i="1"/>
  <c r="BY16" i="1"/>
  <c r="BK16" i="1"/>
  <c r="BA16" i="1"/>
  <c r="AQ16" i="1"/>
  <c r="AL16" i="1"/>
  <c r="AP16" i="1"/>
  <c r="BB16" i="1"/>
  <c r="BW16" i="1"/>
  <c r="CC16" i="1"/>
  <c r="AP17" i="1"/>
  <c r="BC17" i="1"/>
  <c r="AL20" i="1"/>
  <c r="AT20" i="1"/>
  <c r="BJ20" i="1"/>
  <c r="BY20" i="1"/>
  <c r="CG21" i="1"/>
  <c r="CH21" i="1"/>
  <c r="BX21" i="1"/>
  <c r="BB21" i="1"/>
  <c r="AP21" i="1"/>
  <c r="AT21" i="1"/>
  <c r="BL21" i="1"/>
  <c r="CD22" i="1"/>
  <c r="BL22" i="1"/>
  <c r="AQ22" i="1"/>
  <c r="AV22" i="1"/>
  <c r="CC22" i="1"/>
  <c r="CD24" i="1"/>
  <c r="CG24" i="1"/>
  <c r="BY24" i="1"/>
  <c r="BK24" i="1"/>
  <c r="BA24" i="1"/>
  <c r="AQ24" i="1"/>
  <c r="AL24" i="1"/>
  <c r="AP24" i="1"/>
  <c r="BB24" i="1"/>
  <c r="BW24" i="1"/>
  <c r="CC24" i="1"/>
  <c r="AP25" i="1"/>
  <c r="BC25" i="1"/>
  <c r="CB25" i="1"/>
  <c r="AV26" i="1"/>
  <c r="CA27" i="1"/>
  <c r="BA27" i="1"/>
  <c r="CD28" i="1"/>
  <c r="CC28" i="1"/>
  <c r="BX28" i="1"/>
  <c r="BJ28" i="1"/>
  <c r="AU28" i="1"/>
  <c r="AP28" i="1"/>
  <c r="AI28" i="1"/>
  <c r="AQ28" i="1"/>
  <c r="BB28" i="1"/>
  <c r="BW28" i="1"/>
  <c r="CG28" i="1"/>
  <c r="AP29" i="1"/>
  <c r="BC29" i="1"/>
  <c r="CC29" i="1"/>
  <c r="AI32" i="1"/>
  <c r="AQ32" i="1"/>
  <c r="BC32" i="1"/>
  <c r="BX32" i="1"/>
  <c r="AQ33" i="1"/>
  <c r="BK33" i="1"/>
  <c r="AN35" i="1"/>
  <c r="BJ35" i="1"/>
  <c r="CG35" i="1"/>
  <c r="AI40" i="1"/>
  <c r="AS40" i="1"/>
  <c r="BC40" i="1"/>
  <c r="BX40" i="1"/>
  <c r="CH40" i="1"/>
  <c r="AQ41" i="1"/>
  <c r="BK41" i="1"/>
  <c r="BJ43" i="1"/>
  <c r="CG43" i="1"/>
  <c r="AO43" i="1"/>
  <c r="CD44" i="1"/>
  <c r="CH44" i="1"/>
  <c r="CA44" i="1"/>
  <c r="BL44" i="1"/>
  <c r="BB44" i="1"/>
  <c r="AS44" i="1"/>
  <c r="AM44" i="1"/>
  <c r="AP44" i="1"/>
  <c r="BA44" i="1"/>
  <c r="BW44" i="1"/>
  <c r="CC44" i="1"/>
  <c r="AM45" i="1"/>
  <c r="BC45" i="1"/>
  <c r="AL48" i="1"/>
  <c r="AS48" i="1"/>
  <c r="BC48" i="1"/>
  <c r="BY48" i="1"/>
  <c r="AP49" i="1"/>
  <c r="BK49" i="1"/>
  <c r="AI52" i="1"/>
  <c r="AS52" i="1"/>
  <c r="BC52" i="1"/>
  <c r="BX52" i="1"/>
  <c r="CH52" i="1"/>
  <c r="AQ53" i="1"/>
  <c r="BK53" i="1"/>
  <c r="AO55" i="1"/>
  <c r="BN55" i="1"/>
  <c r="AO60" i="1"/>
  <c r="AU60" i="1"/>
  <c r="BK60" i="1"/>
  <c r="AL61" i="1"/>
  <c r="AU61" i="1"/>
  <c r="AN62" i="1"/>
  <c r="BY62" i="1"/>
  <c r="AO64" i="1"/>
  <c r="AU64" i="1"/>
  <c r="BL64" i="1"/>
  <c r="AL65" i="1"/>
  <c r="BB65" i="1"/>
  <c r="BY65" i="1"/>
  <c r="AQ66" i="1"/>
  <c r="AO72" i="1"/>
  <c r="BA72" i="1"/>
  <c r="BL72" i="1"/>
  <c r="AM73" i="1"/>
  <c r="AU73" i="1"/>
  <c r="AO76" i="1"/>
  <c r="AU76" i="1"/>
  <c r="BL76" i="1"/>
  <c r="AL77" i="1"/>
  <c r="BB77" i="1"/>
  <c r="BY77" i="1"/>
  <c r="CA79" i="1"/>
  <c r="BA79" i="1"/>
  <c r="AN79" i="1"/>
  <c r="CG79" i="1"/>
  <c r="BJ79" i="1"/>
  <c r="AI79" i="1"/>
  <c r="BN79" i="1"/>
  <c r="AL80" i="1"/>
  <c r="AT80" i="1"/>
  <c r="BW80" i="1"/>
  <c r="AU81" i="1"/>
  <c r="AU82" i="1"/>
  <c r="AO88" i="1"/>
  <c r="BA88" i="1"/>
  <c r="BB93" i="1"/>
  <c r="AI97" i="1"/>
  <c r="BZ100" i="1"/>
  <c r="BJ100" i="1"/>
  <c r="AS100" i="1"/>
  <c r="AM100" i="1"/>
  <c r="CA100" i="1"/>
  <c r="BC100" i="1"/>
  <c r="AQ100" i="1"/>
  <c r="AV100" i="1"/>
  <c r="BY100" i="1"/>
  <c r="AO102" i="1"/>
  <c r="BB102" i="1"/>
  <c r="BX102" i="1"/>
  <c r="BI105" i="1"/>
  <c r="BJ113" i="1"/>
  <c r="AP113" i="1"/>
  <c r="AO154" i="1"/>
  <c r="CA157" i="1"/>
  <c r="BB157" i="1"/>
  <c r="AO157" i="1"/>
  <c r="BZ157" i="1"/>
  <c r="BA157" i="1"/>
  <c r="AN157" i="1"/>
  <c r="CH157" i="1"/>
  <c r="AS157" i="1"/>
  <c r="BN157" i="1"/>
  <c r="AL157" i="1"/>
  <c r="CA164" i="1"/>
  <c r="BL164" i="1"/>
  <c r="AV164" i="1"/>
  <c r="AN164" i="1"/>
  <c r="BZ164" i="1"/>
  <c r="BJ164" i="1"/>
  <c r="AS164" i="1"/>
  <c r="AM164" i="1"/>
  <c r="BY164" i="1"/>
  <c r="AR164" i="1"/>
  <c r="CG164" i="1"/>
  <c r="BC164" i="1"/>
  <c r="AI164" i="1"/>
  <c r="CD164" i="1"/>
  <c r="AO174" i="1"/>
  <c r="BI177" i="1"/>
  <c r="AT177" i="1"/>
  <c r="AO190" i="1"/>
  <c r="BC192" i="1"/>
  <c r="AS192" i="1"/>
  <c r="AN192" i="1"/>
  <c r="CA192" i="1"/>
  <c r="CD194" i="1"/>
  <c r="CH194" i="1"/>
  <c r="CA194" i="1"/>
  <c r="BL194" i="1"/>
  <c r="BB194" i="1"/>
  <c r="AS194" i="1"/>
  <c r="AM194" i="1"/>
  <c r="CG194" i="1"/>
  <c r="BY194" i="1"/>
  <c r="BK194" i="1"/>
  <c r="BA194" i="1"/>
  <c r="AQ194" i="1"/>
  <c r="AL194" i="1"/>
  <c r="CC194" i="1"/>
  <c r="BJ194" i="1"/>
  <c r="AP194" i="1"/>
  <c r="BX194" i="1"/>
  <c r="AU194" i="1"/>
  <c r="AI194" i="1"/>
  <c r="BW194" i="1"/>
  <c r="BK235" i="1"/>
  <c r="BB272" i="1"/>
  <c r="AO4" i="1"/>
  <c r="BI4" i="1"/>
  <c r="CC4" i="1"/>
  <c r="BZ7" i="1"/>
  <c r="CD7" i="1"/>
  <c r="AV7" i="1"/>
  <c r="BN7" i="1"/>
  <c r="CG17" i="1"/>
  <c r="CC17" i="1"/>
  <c r="BL17" i="1"/>
  <c r="AU17" i="1"/>
  <c r="AM17" i="1"/>
  <c r="AT17" i="1"/>
  <c r="BW20" i="1"/>
  <c r="BX25" i="1"/>
  <c r="BN26" i="1"/>
  <c r="AU29" i="1"/>
  <c r="CC30" i="1"/>
  <c r="AQ30" i="1"/>
  <c r="CG45" i="1"/>
  <c r="CH45" i="1"/>
  <c r="BX45" i="1"/>
  <c r="BB45" i="1"/>
  <c r="AP45" i="1"/>
  <c r="BL46" i="1"/>
  <c r="BY46" i="1"/>
  <c r="BA55" i="1"/>
  <c r="BY82" i="1"/>
  <c r="AV82" i="1"/>
  <c r="AM82" i="1"/>
  <c r="BL82" i="1"/>
  <c r="AN82" i="1"/>
  <c r="BN82" i="1"/>
  <c r="CD88" i="1"/>
  <c r="CH88" i="1"/>
  <c r="CA88" i="1"/>
  <c r="BL88" i="1"/>
  <c r="BB88" i="1"/>
  <c r="AS88" i="1"/>
  <c r="AM88" i="1"/>
  <c r="BY88" i="1"/>
  <c r="BJ88" i="1"/>
  <c r="AT88" i="1"/>
  <c r="AL88" i="1"/>
  <c r="AQ88" i="1"/>
  <c r="CC88" i="1"/>
  <c r="AS102" i="1"/>
  <c r="BL102" i="1"/>
  <c r="CC103" i="1"/>
  <c r="CH103" i="1"/>
  <c r="BL103" i="1"/>
  <c r="AR103" i="1"/>
  <c r="CB103" i="1"/>
  <c r="BC103" i="1"/>
  <c r="AN103" i="1"/>
  <c r="AT103" i="1"/>
  <c r="CA109" i="1"/>
  <c r="BB109" i="1"/>
  <c r="AN109" i="1"/>
  <c r="BZ109" i="1"/>
  <c r="BA109" i="1"/>
  <c r="AL109" i="1"/>
  <c r="CH109" i="1"/>
  <c r="AS109" i="1"/>
  <c r="BZ149" i="1"/>
  <c r="BA149" i="1"/>
  <c r="AN149" i="1"/>
  <c r="CH149" i="1"/>
  <c r="BN149" i="1"/>
  <c r="AS149" i="1"/>
  <c r="AL149" i="1"/>
  <c r="BB149" i="1"/>
  <c r="CA149" i="1"/>
  <c r="AO149" i="1"/>
  <c r="BI195" i="1"/>
  <c r="AU195" i="1"/>
  <c r="CA205" i="1"/>
  <c r="BB205" i="1"/>
  <c r="AN205" i="1"/>
  <c r="BZ205" i="1"/>
  <c r="BA205" i="1"/>
  <c r="AL205" i="1"/>
  <c r="BK205" i="1"/>
  <c r="CG205" i="1"/>
  <c r="AR205" i="1"/>
  <c r="AQ4" i="1"/>
  <c r="BJ4" i="1"/>
  <c r="CD4" i="1"/>
  <c r="AN7" i="1"/>
  <c r="CG9" i="1"/>
  <c r="CC9" i="1"/>
  <c r="BL9" i="1"/>
  <c r="AU9" i="1"/>
  <c r="AM9" i="1"/>
  <c r="BX9" i="1"/>
  <c r="BZ10" i="1"/>
  <c r="BN10" i="1"/>
  <c r="AQ10" i="1"/>
  <c r="BA11" i="1"/>
  <c r="AL17" i="1"/>
  <c r="BY17" i="1"/>
  <c r="AI20" i="1"/>
  <c r="AQ20" i="1"/>
  <c r="BX20" i="1"/>
  <c r="AL25" i="1"/>
  <c r="BY25" i="1"/>
  <c r="CD26" i="1"/>
  <c r="BY29" i="1"/>
  <c r="CD32" i="1"/>
  <c r="CH32" i="1"/>
  <c r="CA32" i="1"/>
  <c r="BL32" i="1"/>
  <c r="BB32" i="1"/>
  <c r="AS32" i="1"/>
  <c r="AM32" i="1"/>
  <c r="BA32" i="1"/>
  <c r="CC32" i="1"/>
  <c r="BA35" i="1"/>
  <c r="AP40" i="1"/>
  <c r="AL45" i="1"/>
  <c r="BY45" i="1"/>
  <c r="CD48" i="1"/>
  <c r="CC48" i="1"/>
  <c r="BX48" i="1"/>
  <c r="BJ48" i="1"/>
  <c r="AU48" i="1"/>
  <c r="AP48" i="1"/>
  <c r="AI48" i="1"/>
  <c r="BB48" i="1"/>
  <c r="BW48" i="1"/>
  <c r="AP52" i="1"/>
  <c r="BW52" i="1"/>
  <c r="BJ55" i="1"/>
  <c r="CG61" i="1"/>
  <c r="CH61" i="1"/>
  <c r="BX61" i="1"/>
  <c r="BB61" i="1"/>
  <c r="AP61" i="1"/>
  <c r="BL61" i="1"/>
  <c r="BN62" i="1"/>
  <c r="AT65" i="1"/>
  <c r="BX65" i="1"/>
  <c r="CG73" i="1"/>
  <c r="BY73" i="1"/>
  <c r="BC73" i="1"/>
  <c r="AQ73" i="1"/>
  <c r="AL73" i="1"/>
  <c r="AT73" i="1"/>
  <c r="CH73" i="1"/>
  <c r="AT77" i="1"/>
  <c r="BX77" i="1"/>
  <c r="CD80" i="1"/>
  <c r="CC80" i="1"/>
  <c r="BX80" i="1"/>
  <c r="BJ80" i="1"/>
  <c r="AU80" i="1"/>
  <c r="AP80" i="1"/>
  <c r="AI80" i="1"/>
  <c r="CB80" i="1"/>
  <c r="BL80" i="1"/>
  <c r="BA80" i="1"/>
  <c r="AO80" i="1"/>
  <c r="AS80" i="1"/>
  <c r="CG80" i="1"/>
  <c r="AQ82" i="1"/>
  <c r="CC82" i="1"/>
  <c r="AI88" i="1"/>
  <c r="BW88" i="1"/>
  <c r="CG88" i="1"/>
  <c r="BJ97" i="1"/>
  <c r="AO97" i="1"/>
  <c r="CB97" i="1"/>
  <c r="AP97" i="1"/>
  <c r="AI102" i="1"/>
  <c r="BW102" i="1"/>
  <c r="AM103" i="1"/>
  <c r="AR109" i="1"/>
  <c r="CA125" i="1"/>
  <c r="BB125" i="1"/>
  <c r="AO125" i="1"/>
  <c r="BZ125" i="1"/>
  <c r="BA125" i="1"/>
  <c r="AN125" i="1"/>
  <c r="CH125" i="1"/>
  <c r="AS125" i="1"/>
  <c r="BN125" i="1"/>
  <c r="AL125" i="1"/>
  <c r="BI147" i="1"/>
  <c r="AU147" i="1"/>
  <c r="AR149" i="1"/>
  <c r="CD154" i="1"/>
  <c r="CH154" i="1"/>
  <c r="CA154" i="1"/>
  <c r="BL154" i="1"/>
  <c r="BB154" i="1"/>
  <c r="AS154" i="1"/>
  <c r="AM154" i="1"/>
  <c r="CG154" i="1"/>
  <c r="BY154" i="1"/>
  <c r="BK154" i="1"/>
  <c r="BA154" i="1"/>
  <c r="AQ154" i="1"/>
  <c r="AL154" i="1"/>
  <c r="CC154" i="1"/>
  <c r="BJ154" i="1"/>
  <c r="AP154" i="1"/>
  <c r="BX154" i="1"/>
  <c r="AU154" i="1"/>
  <c r="AI154" i="1"/>
  <c r="BW154" i="1"/>
  <c r="BZ172" i="1"/>
  <c r="BJ172" i="1"/>
  <c r="AS172" i="1"/>
  <c r="AM172" i="1"/>
  <c r="CG172" i="1"/>
  <c r="BY172" i="1"/>
  <c r="BC172" i="1"/>
  <c r="AR172" i="1"/>
  <c r="AI172" i="1"/>
  <c r="CA172" i="1"/>
  <c r="AV172" i="1"/>
  <c r="BL172" i="1"/>
  <c r="AN172" i="1"/>
  <c r="CD172" i="1"/>
  <c r="CD174" i="1"/>
  <c r="CH174" i="1"/>
  <c r="CA174" i="1"/>
  <c r="BL174" i="1"/>
  <c r="BB174" i="1"/>
  <c r="AS174" i="1"/>
  <c r="AM174" i="1"/>
  <c r="CG174" i="1"/>
  <c r="BY174" i="1"/>
  <c r="BK174" i="1"/>
  <c r="BA174" i="1"/>
  <c r="AQ174" i="1"/>
  <c r="AL174" i="1"/>
  <c r="CC174" i="1"/>
  <c r="BJ174" i="1"/>
  <c r="AP174" i="1"/>
  <c r="BX174" i="1"/>
  <c r="AU174" i="1"/>
  <c r="AI174" i="1"/>
  <c r="BW174" i="1"/>
  <c r="BZ188" i="1"/>
  <c r="BJ188" i="1"/>
  <c r="AS188" i="1"/>
  <c r="AM188" i="1"/>
  <c r="CG188" i="1"/>
  <c r="BY188" i="1"/>
  <c r="BC188" i="1"/>
  <c r="AR188" i="1"/>
  <c r="AI188" i="1"/>
  <c r="CA188" i="1"/>
  <c r="AV188" i="1"/>
  <c r="BL188" i="1"/>
  <c r="AN188" i="1"/>
  <c r="CD188" i="1"/>
  <c r="CD190" i="1"/>
  <c r="CH190" i="1"/>
  <c r="CA190" i="1"/>
  <c r="BL190" i="1"/>
  <c r="BB190" i="1"/>
  <c r="AS190" i="1"/>
  <c r="AM190" i="1"/>
  <c r="CG190" i="1"/>
  <c r="BY190" i="1"/>
  <c r="BK190" i="1"/>
  <c r="BA190" i="1"/>
  <c r="AQ190" i="1"/>
  <c r="AL190" i="1"/>
  <c r="CC190" i="1"/>
  <c r="BJ190" i="1"/>
  <c r="AP190" i="1"/>
  <c r="BX190" i="1"/>
  <c r="AU190" i="1"/>
  <c r="AI190" i="1"/>
  <c r="BW190" i="1"/>
  <c r="AS205" i="1"/>
  <c r="CA220" i="1"/>
  <c r="BL220" i="1"/>
  <c r="AV220" i="1"/>
  <c r="AN220" i="1"/>
  <c r="BY220" i="1"/>
  <c r="BA220" i="1"/>
  <c r="AM220" i="1"/>
  <c r="CH220" i="1"/>
  <c r="BN220" i="1"/>
  <c r="AS220" i="1"/>
  <c r="AI220" i="1"/>
  <c r="BC220" i="1"/>
  <c r="CG220" i="1"/>
  <c r="AR220" i="1"/>
  <c r="BZ220" i="1"/>
  <c r="AQ220" i="1"/>
  <c r="CH227" i="1"/>
  <c r="BZ227" i="1"/>
  <c r="BJ227" i="1"/>
  <c r="AS227" i="1"/>
  <c r="AL227" i="1"/>
  <c r="BX227" i="1"/>
  <c r="BA227" i="1"/>
  <c r="AN227" i="1"/>
  <c r="CG227" i="1"/>
  <c r="BN227" i="1"/>
  <c r="AV227" i="1"/>
  <c r="AI227" i="1"/>
  <c r="BB227" i="1"/>
  <c r="CD227" i="1"/>
  <c r="AR227" i="1"/>
  <c r="CA227" i="1"/>
  <c r="AP227" i="1"/>
  <c r="BC249" i="1"/>
  <c r="BX249" i="1"/>
  <c r="AN4" i="1"/>
  <c r="AS4" i="1"/>
  <c r="BC4" i="1"/>
  <c r="BN4" i="1"/>
  <c r="CA4" i="1"/>
  <c r="CG5" i="1"/>
  <c r="CH5" i="1"/>
  <c r="BX5" i="1"/>
  <c r="BB5" i="1"/>
  <c r="AP5" i="1"/>
  <c r="AT5" i="1"/>
  <c r="BL5" i="1"/>
  <c r="CD6" i="1"/>
  <c r="BL6" i="1"/>
  <c r="AQ6" i="1"/>
  <c r="AV6" i="1"/>
  <c r="CC6" i="1"/>
  <c r="BA7" i="1"/>
  <c r="CD8" i="1"/>
  <c r="CG8" i="1"/>
  <c r="BY8" i="1"/>
  <c r="BK8" i="1"/>
  <c r="BA8" i="1"/>
  <c r="AQ8" i="1"/>
  <c r="AL8" i="1"/>
  <c r="AP8" i="1"/>
  <c r="BB8" i="1"/>
  <c r="BW8" i="1"/>
  <c r="CC8" i="1"/>
  <c r="AP9" i="1"/>
  <c r="BC9" i="1"/>
  <c r="CB9" i="1"/>
  <c r="AR10" i="1"/>
  <c r="CD10" i="1"/>
  <c r="CG11" i="1"/>
  <c r="AQ17" i="1"/>
  <c r="BK17" i="1"/>
  <c r="CH17" i="1"/>
  <c r="AO20" i="1"/>
  <c r="AU20" i="1"/>
  <c r="BK20" i="1"/>
  <c r="CB20" i="1"/>
  <c r="AR23" i="1"/>
  <c r="CD23" i="1"/>
  <c r="AV23" i="1"/>
  <c r="BN23" i="1"/>
  <c r="AQ25" i="1"/>
  <c r="BK25" i="1"/>
  <c r="CH25" i="1"/>
  <c r="BC26" i="1"/>
  <c r="AQ29" i="1"/>
  <c r="BL29" i="1"/>
  <c r="CH29" i="1"/>
  <c r="BY30" i="1"/>
  <c r="AL32" i="1"/>
  <c r="AT32" i="1"/>
  <c r="BJ32" i="1"/>
  <c r="BY32" i="1"/>
  <c r="CG33" i="1"/>
  <c r="CH33" i="1"/>
  <c r="BX33" i="1"/>
  <c r="BB33" i="1"/>
  <c r="AP33" i="1"/>
  <c r="AT33" i="1"/>
  <c r="BL33" i="1"/>
  <c r="AO35" i="1"/>
  <c r="BN35" i="1"/>
  <c r="AM40" i="1"/>
  <c r="AT40" i="1"/>
  <c r="BJ40" i="1"/>
  <c r="CA40" i="1"/>
  <c r="CG41" i="1"/>
  <c r="CC41" i="1"/>
  <c r="BL41" i="1"/>
  <c r="AU41" i="1"/>
  <c r="AM41" i="1"/>
  <c r="AT41" i="1"/>
  <c r="BX41" i="1"/>
  <c r="BN42" i="1"/>
  <c r="AQ42" i="1"/>
  <c r="BC42" i="1"/>
  <c r="AQ45" i="1"/>
  <c r="BK45" i="1"/>
  <c r="CC45" i="1"/>
  <c r="AM48" i="1"/>
  <c r="AT48" i="1"/>
  <c r="BK48" i="1"/>
  <c r="CA48" i="1"/>
  <c r="CG49" i="1"/>
  <c r="BY49" i="1"/>
  <c r="BC49" i="1"/>
  <c r="AQ49" i="1"/>
  <c r="AL49" i="1"/>
  <c r="AT49" i="1"/>
  <c r="BL49" i="1"/>
  <c r="CH49" i="1"/>
  <c r="AM52" i="1"/>
  <c r="AT52" i="1"/>
  <c r="BJ52" i="1"/>
  <c r="CA52" i="1"/>
  <c r="CG53" i="1"/>
  <c r="CC53" i="1"/>
  <c r="BL53" i="1"/>
  <c r="AU53" i="1"/>
  <c r="AM53" i="1"/>
  <c r="AT53" i="1"/>
  <c r="BX53" i="1"/>
  <c r="AS55" i="1"/>
  <c r="CA55" i="1"/>
  <c r="CD60" i="1"/>
  <c r="CH60" i="1"/>
  <c r="CA60" i="1"/>
  <c r="BL60" i="1"/>
  <c r="BB60" i="1"/>
  <c r="AS60" i="1"/>
  <c r="AM60" i="1"/>
  <c r="AP60" i="1"/>
  <c r="BA60" i="1"/>
  <c r="BW60" i="1"/>
  <c r="CC60" i="1"/>
  <c r="AM61" i="1"/>
  <c r="BC61" i="1"/>
  <c r="CB61" i="1"/>
  <c r="AQ62" i="1"/>
  <c r="CA63" i="1"/>
  <c r="BW63" i="1"/>
  <c r="CD64" i="1"/>
  <c r="CG64" i="1"/>
  <c r="BY64" i="1"/>
  <c r="BK64" i="1"/>
  <c r="BA64" i="1"/>
  <c r="AQ64" i="1"/>
  <c r="AL64" i="1"/>
  <c r="AP64" i="1"/>
  <c r="BB64" i="1"/>
  <c r="BW64" i="1"/>
  <c r="CC64" i="1"/>
  <c r="AP65" i="1"/>
  <c r="BC65" i="1"/>
  <c r="CB65" i="1"/>
  <c r="BC66" i="1"/>
  <c r="CD72" i="1"/>
  <c r="CC72" i="1"/>
  <c r="BX72" i="1"/>
  <c r="BJ72" i="1"/>
  <c r="AU72" i="1"/>
  <c r="AP72" i="1"/>
  <c r="AI72" i="1"/>
  <c r="AQ72" i="1"/>
  <c r="BB72" i="1"/>
  <c r="BW72" i="1"/>
  <c r="CG72" i="1"/>
  <c r="AN73" i="1"/>
  <c r="BB73" i="1"/>
  <c r="CB73" i="1"/>
  <c r="CD76" i="1"/>
  <c r="CG76" i="1"/>
  <c r="BY76" i="1"/>
  <c r="BK76" i="1"/>
  <c r="BA76" i="1"/>
  <c r="AQ76" i="1"/>
  <c r="AL76" i="1"/>
  <c r="AP76" i="1"/>
  <c r="BB76" i="1"/>
  <c r="BW76" i="1"/>
  <c r="CC76" i="1"/>
  <c r="AP77" i="1"/>
  <c r="BC77" i="1"/>
  <c r="CB77" i="1"/>
  <c r="AM80" i="1"/>
  <c r="BB80" i="1"/>
  <c r="BY80" i="1"/>
  <c r="CG81" i="1"/>
  <c r="CB81" i="1"/>
  <c r="BK81" i="1"/>
  <c r="AT81" i="1"/>
  <c r="AL81" i="1"/>
  <c r="BY81" i="1"/>
  <c r="BB81" i="1"/>
  <c r="AM81" i="1"/>
  <c r="BC81" i="1"/>
  <c r="CH81" i="1"/>
  <c r="BC82" i="1"/>
  <c r="AP88" i="1"/>
  <c r="BC88" i="1"/>
  <c r="CB88" i="1"/>
  <c r="CB93" i="1"/>
  <c r="BZ93" i="1"/>
  <c r="BA93" i="1"/>
  <c r="AL93" i="1"/>
  <c r="BN93" i="1"/>
  <c r="AR93" i="1"/>
  <c r="BK93" i="1"/>
  <c r="AV97" i="1"/>
  <c r="AP102" i="1"/>
  <c r="BC102" i="1"/>
  <c r="CC102" i="1"/>
  <c r="BN103" i="1"/>
  <c r="BJ105" i="1"/>
  <c r="BN109" i="1"/>
  <c r="CB117" i="1"/>
  <c r="CA117" i="1"/>
  <c r="BB117" i="1"/>
  <c r="AO117" i="1"/>
  <c r="BZ117" i="1"/>
  <c r="BA117" i="1"/>
  <c r="AN117" i="1"/>
  <c r="CH117" i="1"/>
  <c r="AS117" i="1"/>
  <c r="BN117" i="1"/>
  <c r="AL117" i="1"/>
  <c r="BK125" i="1"/>
  <c r="CD146" i="1"/>
  <c r="CH146" i="1"/>
  <c r="CA146" i="1"/>
  <c r="BL146" i="1"/>
  <c r="BB146" i="1"/>
  <c r="AS146" i="1"/>
  <c r="AM146" i="1"/>
  <c r="CG146" i="1"/>
  <c r="BY146" i="1"/>
  <c r="BK146" i="1"/>
  <c r="BA146" i="1"/>
  <c r="AQ146" i="1"/>
  <c r="AL146" i="1"/>
  <c r="CC146" i="1"/>
  <c r="BJ146" i="1"/>
  <c r="AP146" i="1"/>
  <c r="BX146" i="1"/>
  <c r="AU146" i="1"/>
  <c r="AI146" i="1"/>
  <c r="BW146" i="1"/>
  <c r="CG149" i="1"/>
  <c r="AT154" i="1"/>
  <c r="AU155" i="1"/>
  <c r="BX155" i="1"/>
  <c r="BA172" i="1"/>
  <c r="AT174" i="1"/>
  <c r="CC175" i="1"/>
  <c r="CB175" i="1"/>
  <c r="BC175" i="1"/>
  <c r="AP175" i="1"/>
  <c r="BZ175" i="1"/>
  <c r="BB175" i="1"/>
  <c r="AN175" i="1"/>
  <c r="AT175" i="1"/>
  <c r="BN175" i="1"/>
  <c r="AM175" i="1"/>
  <c r="BA188" i="1"/>
  <c r="AT190" i="1"/>
  <c r="CH191" i="1"/>
  <c r="BL191" i="1"/>
  <c r="AR191" i="1"/>
  <c r="CB191" i="1"/>
  <c r="BC191" i="1"/>
  <c r="AN191" i="1"/>
  <c r="BB191" i="1"/>
  <c r="BZ191" i="1"/>
  <c r="AM191" i="1"/>
  <c r="BN192" i="1"/>
  <c r="AO194" i="1"/>
  <c r="CB194" i="1"/>
  <c r="CA197" i="1"/>
  <c r="BB197" i="1"/>
  <c r="AN197" i="1"/>
  <c r="BZ197" i="1"/>
  <c r="BA197" i="1"/>
  <c r="AL197" i="1"/>
  <c r="BK197" i="1"/>
  <c r="CG197" i="1"/>
  <c r="AR197" i="1"/>
  <c r="CH205" i="1"/>
  <c r="CC272" i="1"/>
  <c r="CB316" i="1"/>
  <c r="BL316" i="1"/>
  <c r="AV316" i="1"/>
  <c r="AN316" i="1"/>
  <c r="CH316" i="1"/>
  <c r="BN316" i="1"/>
  <c r="AT316" i="1"/>
  <c r="AL316" i="1"/>
  <c r="BY316" i="1"/>
  <c r="AR316" i="1"/>
  <c r="BK316" i="1"/>
  <c r="AQ316" i="1"/>
  <c r="CD316" i="1"/>
  <c r="BC316" i="1"/>
  <c r="AM316" i="1"/>
  <c r="BZ316" i="1"/>
  <c r="BB316" i="1"/>
  <c r="BX121" i="1"/>
  <c r="BJ121" i="1"/>
  <c r="AP121" i="1"/>
  <c r="BZ132" i="1"/>
  <c r="BJ132" i="1"/>
  <c r="AS132" i="1"/>
  <c r="AM132" i="1"/>
  <c r="CG132" i="1"/>
  <c r="BY132" i="1"/>
  <c r="BC132" i="1"/>
  <c r="AR132" i="1"/>
  <c r="AI132" i="1"/>
  <c r="BA132" i="1"/>
  <c r="CD132" i="1"/>
  <c r="CD134" i="1"/>
  <c r="CH134" i="1"/>
  <c r="CA134" i="1"/>
  <c r="BL134" i="1"/>
  <c r="BB134" i="1"/>
  <c r="AS134" i="1"/>
  <c r="AM134" i="1"/>
  <c r="CG134" i="1"/>
  <c r="BY134" i="1"/>
  <c r="BK134" i="1"/>
  <c r="BA134" i="1"/>
  <c r="AQ134" i="1"/>
  <c r="AL134" i="1"/>
  <c r="AT134" i="1"/>
  <c r="BW134" i="1"/>
  <c r="CC135" i="1"/>
  <c r="CB135" i="1"/>
  <c r="BC135" i="1"/>
  <c r="AP135" i="1"/>
  <c r="BZ135" i="1"/>
  <c r="BB135" i="1"/>
  <c r="AN135" i="1"/>
  <c r="BL135" i="1"/>
  <c r="CD138" i="1"/>
  <c r="CH138" i="1"/>
  <c r="CA138" i="1"/>
  <c r="BL138" i="1"/>
  <c r="BB138" i="1"/>
  <c r="AS138" i="1"/>
  <c r="AM138" i="1"/>
  <c r="CG138" i="1"/>
  <c r="BY138" i="1"/>
  <c r="BK138" i="1"/>
  <c r="BA138" i="1"/>
  <c r="AQ138" i="1"/>
  <c r="AL138" i="1"/>
  <c r="AT138" i="1"/>
  <c r="BW138" i="1"/>
  <c r="BY139" i="1"/>
  <c r="AQ139" i="1"/>
  <c r="BK139" i="1"/>
  <c r="AP139" i="1"/>
  <c r="CC139" i="1"/>
  <c r="CB141" i="1"/>
  <c r="CA141" i="1"/>
  <c r="BB141" i="1"/>
  <c r="AO141" i="1"/>
  <c r="BZ141" i="1"/>
  <c r="BA141" i="1"/>
  <c r="AN141" i="1"/>
  <c r="BK141" i="1"/>
  <c r="BC184" i="1"/>
  <c r="AS184" i="1"/>
  <c r="CA212" i="1"/>
  <c r="BL212" i="1"/>
  <c r="AV212" i="1"/>
  <c r="AN212" i="1"/>
  <c r="BZ212" i="1"/>
  <c r="BJ212" i="1"/>
  <c r="AS212" i="1"/>
  <c r="AM212" i="1"/>
  <c r="BA212" i="1"/>
  <c r="CD212" i="1"/>
  <c r="BY225" i="1"/>
  <c r="AV225" i="1"/>
  <c r="AN225" i="1"/>
  <c r="BK225" i="1"/>
  <c r="AP225" i="1"/>
  <c r="CC225" i="1"/>
  <c r="BI225" i="1"/>
  <c r="AL225" i="1"/>
  <c r="CB225" i="1"/>
  <c r="CB229" i="1"/>
  <c r="BL229" i="1"/>
  <c r="AV229" i="1"/>
  <c r="AN229" i="1"/>
  <c r="BY229" i="1"/>
  <c r="BB229" i="1"/>
  <c r="AM229" i="1"/>
  <c r="CH229" i="1"/>
  <c r="BN229" i="1"/>
  <c r="AT229" i="1"/>
  <c r="AL229" i="1"/>
  <c r="BK229" i="1"/>
  <c r="CD232" i="1"/>
  <c r="CC232" i="1"/>
  <c r="BX232" i="1"/>
  <c r="BJ232" i="1"/>
  <c r="AU232" i="1"/>
  <c r="AP232" i="1"/>
  <c r="AI232" i="1"/>
  <c r="CB232" i="1"/>
  <c r="BL232" i="1"/>
  <c r="BA232" i="1"/>
  <c r="AO232" i="1"/>
  <c r="CA232" i="1"/>
  <c r="BK232" i="1"/>
  <c r="AT232" i="1"/>
  <c r="AM232" i="1"/>
  <c r="BB232" i="1"/>
  <c r="CG232" i="1"/>
  <c r="AT237" i="1"/>
  <c r="AS244" i="1"/>
  <c r="CD252" i="1"/>
  <c r="CG252" i="1"/>
  <c r="BY252" i="1"/>
  <c r="BK252" i="1"/>
  <c r="BA252" i="1"/>
  <c r="AQ252" i="1"/>
  <c r="AL252" i="1"/>
  <c r="CB252" i="1"/>
  <c r="BL252" i="1"/>
  <c r="AU252" i="1"/>
  <c r="AO252" i="1"/>
  <c r="CA252" i="1"/>
  <c r="BJ252" i="1"/>
  <c r="AT252" i="1"/>
  <c r="AM252" i="1"/>
  <c r="BB252" i="1"/>
  <c r="CC252" i="1"/>
  <c r="AP263" i="1"/>
  <c r="BW263" i="1"/>
  <c r="BB263" i="1"/>
  <c r="AS264" i="1"/>
  <c r="CH267" i="1"/>
  <c r="BZ267" i="1"/>
  <c r="BJ267" i="1"/>
  <c r="AS267" i="1"/>
  <c r="AL267" i="1"/>
  <c r="CA267" i="1"/>
  <c r="BB267" i="1"/>
  <c r="AP267" i="1"/>
  <c r="BX267" i="1"/>
  <c r="BA267" i="1"/>
  <c r="AN267" i="1"/>
  <c r="BK267" i="1"/>
  <c r="BC281" i="1"/>
  <c r="CD281" i="1"/>
  <c r="BY313" i="1"/>
  <c r="AO313" i="1"/>
  <c r="BA313" i="1"/>
  <c r="CC313" i="1"/>
  <c r="BI313" i="1"/>
  <c r="AQ313" i="1"/>
  <c r="BB343" i="1"/>
  <c r="CH343" i="1"/>
  <c r="BW222" i="1"/>
  <c r="BC222" i="1"/>
  <c r="CB237" i="1"/>
  <c r="BL237" i="1"/>
  <c r="AV237" i="1"/>
  <c r="AN237" i="1"/>
  <c r="BZ237" i="1"/>
  <c r="BC237" i="1"/>
  <c r="AQ237" i="1"/>
  <c r="BY237" i="1"/>
  <c r="BB237" i="1"/>
  <c r="AM237" i="1"/>
  <c r="BK237" i="1"/>
  <c r="CD244" i="1"/>
  <c r="CC244" i="1"/>
  <c r="BX244" i="1"/>
  <c r="BJ244" i="1"/>
  <c r="AU244" i="1"/>
  <c r="AP244" i="1"/>
  <c r="AI244" i="1"/>
  <c r="CB244" i="1"/>
  <c r="BL244" i="1"/>
  <c r="BA244" i="1"/>
  <c r="AO244" i="1"/>
  <c r="CA244" i="1"/>
  <c r="BK244" i="1"/>
  <c r="AT244" i="1"/>
  <c r="AM244" i="1"/>
  <c r="BB244" i="1"/>
  <c r="CG244" i="1"/>
  <c r="BN257" i="1"/>
  <c r="AU257" i="1"/>
  <c r="AL257" i="1"/>
  <c r="BY257" i="1"/>
  <c r="AT257" i="1"/>
  <c r="BK257" i="1"/>
  <c r="AP257" i="1"/>
  <c r="CB257" i="1"/>
  <c r="CD264" i="1"/>
  <c r="CC264" i="1"/>
  <c r="BX264" i="1"/>
  <c r="BJ264" i="1"/>
  <c r="AU264" i="1"/>
  <c r="AP264" i="1"/>
  <c r="AI264" i="1"/>
  <c r="CB264" i="1"/>
  <c r="BL264" i="1"/>
  <c r="BA264" i="1"/>
  <c r="AO264" i="1"/>
  <c r="CA264" i="1"/>
  <c r="BK264" i="1"/>
  <c r="AT264" i="1"/>
  <c r="AM264" i="1"/>
  <c r="BB264" i="1"/>
  <c r="CG264" i="1"/>
  <c r="CH314" i="1"/>
  <c r="BZ314" i="1"/>
  <c r="BJ314" i="1"/>
  <c r="AS314" i="1"/>
  <c r="AL314" i="1"/>
  <c r="CG314" i="1"/>
  <c r="BN314" i="1"/>
  <c r="AV314" i="1"/>
  <c r="AI314" i="1"/>
  <c r="BX314" i="1"/>
  <c r="AR314" i="1"/>
  <c r="BK314" i="1"/>
  <c r="AP314" i="1"/>
  <c r="CD314" i="1"/>
  <c r="BB314" i="1"/>
  <c r="AN314" i="1"/>
  <c r="CG333" i="1"/>
  <c r="AS333" i="1"/>
  <c r="AL333" i="1"/>
  <c r="BW333" i="1"/>
  <c r="BA333" i="1"/>
  <c r="BZ333" i="1"/>
  <c r="AO12" i="1"/>
  <c r="AT12" i="1"/>
  <c r="BC12" i="1"/>
  <c r="BW12" i="1"/>
  <c r="CB12" i="1"/>
  <c r="AQ13" i="1"/>
  <c r="BC13" i="1"/>
  <c r="BY13" i="1"/>
  <c r="AS19" i="1"/>
  <c r="BN19" i="1"/>
  <c r="AO36" i="1"/>
  <c r="AT36" i="1"/>
  <c r="BC36" i="1"/>
  <c r="BW36" i="1"/>
  <c r="CB36" i="1"/>
  <c r="AQ37" i="1"/>
  <c r="BC37" i="1"/>
  <c r="BY37" i="1"/>
  <c r="AU38" i="1"/>
  <c r="AV39" i="1"/>
  <c r="BY50" i="1"/>
  <c r="AO56" i="1"/>
  <c r="AT56" i="1"/>
  <c r="BC56" i="1"/>
  <c r="BW56" i="1"/>
  <c r="CB56" i="1"/>
  <c r="AQ57" i="1"/>
  <c r="BC57" i="1"/>
  <c r="BY57" i="1"/>
  <c r="AU58" i="1"/>
  <c r="BA59" i="1"/>
  <c r="AO68" i="1"/>
  <c r="AT68" i="1"/>
  <c r="BC68" i="1"/>
  <c r="BW68" i="1"/>
  <c r="CB68" i="1"/>
  <c r="AP69" i="1"/>
  <c r="BB69" i="1"/>
  <c r="BX69" i="1"/>
  <c r="CH69" i="1"/>
  <c r="BY74" i="1"/>
  <c r="BN83" i="1"/>
  <c r="AN83" i="1"/>
  <c r="BW83" i="1"/>
  <c r="CC89" i="1"/>
  <c r="BX89" i="1"/>
  <c r="BB89" i="1"/>
  <c r="AP89" i="1"/>
  <c r="AT89" i="1"/>
  <c r="BL89" i="1"/>
  <c r="CA92" i="1"/>
  <c r="BL92" i="1"/>
  <c r="AV92" i="1"/>
  <c r="AN92" i="1"/>
  <c r="AR92" i="1"/>
  <c r="BJ92" i="1"/>
  <c r="CD92" i="1"/>
  <c r="CA104" i="1"/>
  <c r="AS104" i="1"/>
  <c r="BN104" i="1"/>
  <c r="AO104" i="1"/>
  <c r="CC104" i="1"/>
  <c r="CD106" i="1"/>
  <c r="CH106" i="1"/>
  <c r="CA106" i="1"/>
  <c r="BL106" i="1"/>
  <c r="BB106" i="1"/>
  <c r="AS106" i="1"/>
  <c r="AM106" i="1"/>
  <c r="CG106" i="1"/>
  <c r="BY106" i="1"/>
  <c r="BK106" i="1"/>
  <c r="BA106" i="1"/>
  <c r="AQ106" i="1"/>
  <c r="AL106" i="1"/>
  <c r="AT106" i="1"/>
  <c r="BW106" i="1"/>
  <c r="BI107" i="1"/>
  <c r="CD107" i="1"/>
  <c r="AQ107" i="1"/>
  <c r="CD114" i="1"/>
  <c r="CG114" i="1"/>
  <c r="BY114" i="1"/>
  <c r="BK114" i="1"/>
  <c r="BA114" i="1"/>
  <c r="AQ114" i="1"/>
  <c r="AL114" i="1"/>
  <c r="CC114" i="1"/>
  <c r="BX114" i="1"/>
  <c r="BJ114" i="1"/>
  <c r="AU114" i="1"/>
  <c r="AP114" i="1"/>
  <c r="AI114" i="1"/>
  <c r="AT114" i="1"/>
  <c r="BW114" i="1"/>
  <c r="AU115" i="1"/>
  <c r="AQ115" i="1"/>
  <c r="CD122" i="1"/>
  <c r="CG122" i="1"/>
  <c r="BY122" i="1"/>
  <c r="BK122" i="1"/>
  <c r="BA122" i="1"/>
  <c r="AQ122" i="1"/>
  <c r="AL122" i="1"/>
  <c r="CC122" i="1"/>
  <c r="BX122" i="1"/>
  <c r="BJ122" i="1"/>
  <c r="AU122" i="1"/>
  <c r="AP122" i="1"/>
  <c r="AI122" i="1"/>
  <c r="AT122" i="1"/>
  <c r="BW122" i="1"/>
  <c r="BY123" i="1"/>
  <c r="AU123" i="1"/>
  <c r="AQ123" i="1"/>
  <c r="AQ132" i="1"/>
  <c r="BN132" i="1"/>
  <c r="AO134" i="1"/>
  <c r="BC134" i="1"/>
  <c r="CB134" i="1"/>
  <c r="AR135" i="1"/>
  <c r="CH135" i="1"/>
  <c r="AO138" i="1"/>
  <c r="BC138" i="1"/>
  <c r="CB138" i="1"/>
  <c r="AV139" i="1"/>
  <c r="AR141" i="1"/>
  <c r="CG141" i="1"/>
  <c r="BI153" i="1"/>
  <c r="AT153" i="1"/>
  <c r="CB161" i="1"/>
  <c r="BI161" i="1"/>
  <c r="CD176" i="1"/>
  <c r="CA176" i="1"/>
  <c r="AO176" i="1"/>
  <c r="BN176" i="1"/>
  <c r="AN176" i="1"/>
  <c r="BZ180" i="1"/>
  <c r="BJ180" i="1"/>
  <c r="AS180" i="1"/>
  <c r="AM180" i="1"/>
  <c r="CG180" i="1"/>
  <c r="BY180" i="1"/>
  <c r="BC180" i="1"/>
  <c r="AR180" i="1"/>
  <c r="AI180" i="1"/>
  <c r="BA180" i="1"/>
  <c r="CD180" i="1"/>
  <c r="CD182" i="1"/>
  <c r="CH182" i="1"/>
  <c r="CA182" i="1"/>
  <c r="BL182" i="1"/>
  <c r="BB182" i="1"/>
  <c r="AS182" i="1"/>
  <c r="AM182" i="1"/>
  <c r="CG182" i="1"/>
  <c r="BY182" i="1"/>
  <c r="BK182" i="1"/>
  <c r="BA182" i="1"/>
  <c r="AQ182" i="1"/>
  <c r="AL182" i="1"/>
  <c r="AT182" i="1"/>
  <c r="BW182" i="1"/>
  <c r="CH183" i="1"/>
  <c r="BL183" i="1"/>
  <c r="AR183" i="1"/>
  <c r="CB183" i="1"/>
  <c r="BC183" i="1"/>
  <c r="AN183" i="1"/>
  <c r="BN183" i="1"/>
  <c r="BN184" i="1"/>
  <c r="AQ212" i="1"/>
  <c r="BN212" i="1"/>
  <c r="CC219" i="1"/>
  <c r="BI219" i="1"/>
  <c r="AR222" i="1"/>
  <c r="AU225" i="1"/>
  <c r="AR229" i="1"/>
  <c r="CD229" i="1"/>
  <c r="AQ232" i="1"/>
  <c r="BW232" i="1"/>
  <c r="AL237" i="1"/>
  <c r="BN237" i="1"/>
  <c r="CD240" i="1"/>
  <c r="CG240" i="1"/>
  <c r="BY240" i="1"/>
  <c r="BK240" i="1"/>
  <c r="BA240" i="1"/>
  <c r="AQ240" i="1"/>
  <c r="AL240" i="1"/>
  <c r="CB240" i="1"/>
  <c r="BL240" i="1"/>
  <c r="AU240" i="1"/>
  <c r="AO240" i="1"/>
  <c r="CA240" i="1"/>
  <c r="BJ240" i="1"/>
  <c r="AT240" i="1"/>
  <c r="AM240" i="1"/>
  <c r="BB240" i="1"/>
  <c r="CC240" i="1"/>
  <c r="AL244" i="1"/>
  <c r="BC244" i="1"/>
  <c r="CH244" i="1"/>
  <c r="AP252" i="1"/>
  <c r="BW252" i="1"/>
  <c r="AN257" i="1"/>
  <c r="CC257" i="1"/>
  <c r="AL264" i="1"/>
  <c r="BC264" i="1"/>
  <c r="CH264" i="1"/>
  <c r="AR267" i="1"/>
  <c r="CD267" i="1"/>
  <c r="CB269" i="1"/>
  <c r="BL269" i="1"/>
  <c r="AV269" i="1"/>
  <c r="AN269" i="1"/>
  <c r="BZ269" i="1"/>
  <c r="BC269" i="1"/>
  <c r="AQ269" i="1"/>
  <c r="BY269" i="1"/>
  <c r="BB269" i="1"/>
  <c r="AM269" i="1"/>
  <c r="BK269" i="1"/>
  <c r="CD276" i="1"/>
  <c r="CC276" i="1"/>
  <c r="BX276" i="1"/>
  <c r="BJ276" i="1"/>
  <c r="AU276" i="1"/>
  <c r="AP276" i="1"/>
  <c r="AI276" i="1"/>
  <c r="CB276" i="1"/>
  <c r="BL276" i="1"/>
  <c r="BA276" i="1"/>
  <c r="AO276" i="1"/>
  <c r="CA276" i="1"/>
  <c r="BK276" i="1"/>
  <c r="AT276" i="1"/>
  <c r="AM276" i="1"/>
  <c r="BB276" i="1"/>
  <c r="CG276" i="1"/>
  <c r="AR301" i="1"/>
  <c r="CC301" i="1"/>
  <c r="BL301" i="1"/>
  <c r="BW309" i="1"/>
  <c r="AR309" i="1"/>
  <c r="BZ309" i="1"/>
  <c r="AO309" i="1"/>
  <c r="BC309" i="1"/>
  <c r="BA309" i="1"/>
  <c r="CC309" i="1"/>
  <c r="AM309" i="1"/>
  <c r="CD311" i="1"/>
  <c r="CC311" i="1"/>
  <c r="BX311" i="1"/>
  <c r="BJ311" i="1"/>
  <c r="AU311" i="1"/>
  <c r="AP311" i="1"/>
  <c r="AI311" i="1"/>
  <c r="CB311" i="1"/>
  <c r="BL311" i="1"/>
  <c r="BA311" i="1"/>
  <c r="AO311" i="1"/>
  <c r="CA311" i="1"/>
  <c r="BC311" i="1"/>
  <c r="AQ311" i="1"/>
  <c r="BY311" i="1"/>
  <c r="BB311" i="1"/>
  <c r="AM311" i="1"/>
  <c r="CH311" i="1"/>
  <c r="BW311" i="1"/>
  <c r="AT311" i="1"/>
  <c r="AL311" i="1"/>
  <c r="BA314" i="1"/>
  <c r="CH367" i="1"/>
  <c r="BZ367" i="1"/>
  <c r="BJ367" i="1"/>
  <c r="AS367" i="1"/>
  <c r="AL367" i="1"/>
  <c r="BX367" i="1"/>
  <c r="BA367" i="1"/>
  <c r="AN367" i="1"/>
  <c r="CD367" i="1"/>
  <c r="BB367" i="1"/>
  <c r="AI367" i="1"/>
  <c r="BN367" i="1"/>
  <c r="AP367" i="1"/>
  <c r="BK367" i="1"/>
  <c r="CA367" i="1"/>
  <c r="AV367" i="1"/>
  <c r="AR367" i="1"/>
  <c r="CH283" i="1"/>
  <c r="BZ283" i="1"/>
  <c r="BJ283" i="1"/>
  <c r="AS283" i="1"/>
  <c r="AL283" i="1"/>
  <c r="AR283" i="1"/>
  <c r="BK283" i="1"/>
  <c r="CD283" i="1"/>
  <c r="CB285" i="1"/>
  <c r="BL285" i="1"/>
  <c r="AV285" i="1"/>
  <c r="AN285" i="1"/>
  <c r="BY285" i="1"/>
  <c r="BB285" i="1"/>
  <c r="AM285" i="1"/>
  <c r="AT285" i="1"/>
  <c r="BZ285" i="1"/>
  <c r="BN288" i="1"/>
  <c r="AU288" i="1"/>
  <c r="AL288" i="1"/>
  <c r="BK288" i="1"/>
  <c r="AP288" i="1"/>
  <c r="BI288" i="1"/>
  <c r="CD291" i="1"/>
  <c r="CG291" i="1"/>
  <c r="BY291" i="1"/>
  <c r="BK291" i="1"/>
  <c r="BA291" i="1"/>
  <c r="AQ291" i="1"/>
  <c r="AL291" i="1"/>
  <c r="CH291" i="1"/>
  <c r="BX291" i="1"/>
  <c r="BC291" i="1"/>
  <c r="AS291" i="1"/>
  <c r="AI291" i="1"/>
  <c r="AT291" i="1"/>
  <c r="BL291" i="1"/>
  <c r="CC291" i="1"/>
  <c r="CD307" i="1"/>
  <c r="CC307" i="1"/>
  <c r="BX307" i="1"/>
  <c r="BJ307" i="1"/>
  <c r="AU307" i="1"/>
  <c r="AP307" i="1"/>
  <c r="AI307" i="1"/>
  <c r="CH307" i="1"/>
  <c r="BY307" i="1"/>
  <c r="BC307" i="1"/>
  <c r="AS307" i="1"/>
  <c r="AL307" i="1"/>
  <c r="AT307" i="1"/>
  <c r="BL307" i="1"/>
  <c r="CG307" i="1"/>
  <c r="CD321" i="1"/>
  <c r="BK321" i="1"/>
  <c r="AS321" i="1"/>
  <c r="AM321" i="1"/>
  <c r="CG321" i="1"/>
  <c r="BI321" i="1"/>
  <c r="AQ321" i="1"/>
  <c r="BA321" i="1"/>
  <c r="AI321" i="1"/>
  <c r="BW321" i="1"/>
  <c r="CH331" i="1"/>
  <c r="BB331" i="1"/>
  <c r="CD338" i="1"/>
  <c r="CH338" i="1"/>
  <c r="CA338" i="1"/>
  <c r="BL338" i="1"/>
  <c r="BB338" i="1"/>
  <c r="AS338" i="1"/>
  <c r="AM338" i="1"/>
  <c r="CG338" i="1"/>
  <c r="BX338" i="1"/>
  <c r="BC338" i="1"/>
  <c r="AQ338" i="1"/>
  <c r="AI338" i="1"/>
  <c r="BY338" i="1"/>
  <c r="BA338" i="1"/>
  <c r="AO338" i="1"/>
  <c r="BW338" i="1"/>
  <c r="AT338" i="1"/>
  <c r="BJ338" i="1"/>
  <c r="BZ339" i="1"/>
  <c r="BI339" i="1"/>
  <c r="AP339" i="1"/>
  <c r="BL339" i="1"/>
  <c r="AR339" i="1"/>
  <c r="BK339" i="1"/>
  <c r="AL339" i="1"/>
  <c r="CC339" i="1"/>
  <c r="AM339" i="1"/>
  <c r="CH339" i="1"/>
  <c r="CD355" i="1"/>
  <c r="AT355" i="1"/>
  <c r="AP355" i="1"/>
  <c r="BJ355" i="1"/>
  <c r="BW355" i="1"/>
  <c r="AO84" i="1"/>
  <c r="AT84" i="1"/>
  <c r="BC84" i="1"/>
  <c r="BW84" i="1"/>
  <c r="CB84" i="1"/>
  <c r="AQ85" i="1"/>
  <c r="BC85" i="1"/>
  <c r="BY85" i="1"/>
  <c r="CG87" i="1"/>
  <c r="AO90" i="1"/>
  <c r="AT90" i="1"/>
  <c r="BC90" i="1"/>
  <c r="BW90" i="1"/>
  <c r="CB90" i="1"/>
  <c r="AO94" i="1"/>
  <c r="AT94" i="1"/>
  <c r="BC94" i="1"/>
  <c r="BW94" i="1"/>
  <c r="CB94" i="1"/>
  <c r="AR95" i="1"/>
  <c r="BL95" i="1"/>
  <c r="AO98" i="1"/>
  <c r="AT98" i="1"/>
  <c r="BC98" i="1"/>
  <c r="BW98" i="1"/>
  <c r="CB98" i="1"/>
  <c r="AV99" i="1"/>
  <c r="AR101" i="1"/>
  <c r="BK101" i="1"/>
  <c r="AN108" i="1"/>
  <c r="AV108" i="1"/>
  <c r="BL108" i="1"/>
  <c r="CA108" i="1"/>
  <c r="AO110" i="1"/>
  <c r="AT110" i="1"/>
  <c r="BC110" i="1"/>
  <c r="BW110" i="1"/>
  <c r="CB110" i="1"/>
  <c r="AR111" i="1"/>
  <c r="BL111" i="1"/>
  <c r="CH111" i="1"/>
  <c r="BI112" i="1"/>
  <c r="AQ116" i="1"/>
  <c r="BA116" i="1"/>
  <c r="BN116" i="1"/>
  <c r="AO118" i="1"/>
  <c r="AT118" i="1"/>
  <c r="BC118" i="1"/>
  <c r="BW118" i="1"/>
  <c r="CB118" i="1"/>
  <c r="AR119" i="1"/>
  <c r="BL119" i="1"/>
  <c r="BI120" i="1"/>
  <c r="AQ124" i="1"/>
  <c r="BA124" i="1"/>
  <c r="BN124" i="1"/>
  <c r="AO126" i="1"/>
  <c r="AT126" i="1"/>
  <c r="BC126" i="1"/>
  <c r="BW126" i="1"/>
  <c r="CB126" i="1"/>
  <c r="AT127" i="1"/>
  <c r="BN127" i="1"/>
  <c r="AM130" i="1"/>
  <c r="AS130" i="1"/>
  <c r="BB130" i="1"/>
  <c r="BL130" i="1"/>
  <c r="CA130" i="1"/>
  <c r="CH130" i="1"/>
  <c r="AR133" i="1"/>
  <c r="BK133" i="1"/>
  <c r="CG133" i="1"/>
  <c r="AV137" i="1"/>
  <c r="AQ140" i="1"/>
  <c r="BA140" i="1"/>
  <c r="BN140" i="1"/>
  <c r="AO142" i="1"/>
  <c r="AT142" i="1"/>
  <c r="BC142" i="1"/>
  <c r="BW142" i="1"/>
  <c r="CB142" i="1"/>
  <c r="AT143" i="1"/>
  <c r="BC144" i="1"/>
  <c r="BW145" i="1"/>
  <c r="AN148" i="1"/>
  <c r="AV148" i="1"/>
  <c r="BL148" i="1"/>
  <c r="CA148" i="1"/>
  <c r="AM150" i="1"/>
  <c r="AS150" i="1"/>
  <c r="BB150" i="1"/>
  <c r="BL150" i="1"/>
  <c r="CA150" i="1"/>
  <c r="CH150" i="1"/>
  <c r="AR151" i="1"/>
  <c r="BL151" i="1"/>
  <c r="CH151" i="1"/>
  <c r="BC152" i="1"/>
  <c r="AQ156" i="1"/>
  <c r="BA156" i="1"/>
  <c r="BN156" i="1"/>
  <c r="AO158" i="1"/>
  <c r="AT158" i="1"/>
  <c r="BC158" i="1"/>
  <c r="BW158" i="1"/>
  <c r="CB158" i="1"/>
  <c r="AT159" i="1"/>
  <c r="BC160" i="1"/>
  <c r="AM162" i="1"/>
  <c r="AS162" i="1"/>
  <c r="BB162" i="1"/>
  <c r="BL162" i="1"/>
  <c r="CA162" i="1"/>
  <c r="CH162" i="1"/>
  <c r="BI163" i="1"/>
  <c r="AS165" i="1"/>
  <c r="BN165" i="1"/>
  <c r="CH165" i="1"/>
  <c r="AM166" i="1"/>
  <c r="AS166" i="1"/>
  <c r="BB166" i="1"/>
  <c r="BL166" i="1"/>
  <c r="CA166" i="1"/>
  <c r="CH166" i="1"/>
  <c r="AR167" i="1"/>
  <c r="BL167" i="1"/>
  <c r="CH167" i="1"/>
  <c r="AS168" i="1"/>
  <c r="AM170" i="1"/>
  <c r="AS170" i="1"/>
  <c r="BB170" i="1"/>
  <c r="BL170" i="1"/>
  <c r="CA170" i="1"/>
  <c r="CH170" i="1"/>
  <c r="AR173" i="1"/>
  <c r="BK173" i="1"/>
  <c r="CG173" i="1"/>
  <c r="AM178" i="1"/>
  <c r="AS178" i="1"/>
  <c r="BB178" i="1"/>
  <c r="BL178" i="1"/>
  <c r="CA178" i="1"/>
  <c r="CH178" i="1"/>
  <c r="AR181" i="1"/>
  <c r="BK181" i="1"/>
  <c r="CG181" i="1"/>
  <c r="AM186" i="1"/>
  <c r="AS186" i="1"/>
  <c r="BB186" i="1"/>
  <c r="BL186" i="1"/>
  <c r="CA186" i="1"/>
  <c r="CH186" i="1"/>
  <c r="AR189" i="1"/>
  <c r="BK189" i="1"/>
  <c r="CG189" i="1"/>
  <c r="AN196" i="1"/>
  <c r="AV196" i="1"/>
  <c r="BL196" i="1"/>
  <c r="CA196" i="1"/>
  <c r="AO198" i="1"/>
  <c r="AT198" i="1"/>
  <c r="BC198" i="1"/>
  <c r="BW198" i="1"/>
  <c r="CB198" i="1"/>
  <c r="AT199" i="1"/>
  <c r="AO202" i="1"/>
  <c r="AT202" i="1"/>
  <c r="BC202" i="1"/>
  <c r="BW202" i="1"/>
  <c r="CB202" i="1"/>
  <c r="AN204" i="1"/>
  <c r="AV204" i="1"/>
  <c r="BL204" i="1"/>
  <c r="CA204" i="1"/>
  <c r="AO206" i="1"/>
  <c r="AT206" i="1"/>
  <c r="BC206" i="1"/>
  <c r="BW206" i="1"/>
  <c r="CB206" i="1"/>
  <c r="AT207" i="1"/>
  <c r="AM210" i="1"/>
  <c r="AS210" i="1"/>
  <c r="BB210" i="1"/>
  <c r="BL210" i="1"/>
  <c r="CA210" i="1"/>
  <c r="CH210" i="1"/>
  <c r="BZ213" i="1"/>
  <c r="BA213" i="1"/>
  <c r="AL213" i="1"/>
  <c r="BB213" i="1"/>
  <c r="CG213" i="1"/>
  <c r="CD218" i="1"/>
  <c r="CC218" i="1"/>
  <c r="BX218" i="1"/>
  <c r="BJ218" i="1"/>
  <c r="AU218" i="1"/>
  <c r="AP218" i="1"/>
  <c r="AI218" i="1"/>
  <c r="AQ218" i="1"/>
  <c r="BB218" i="1"/>
  <c r="BW218" i="1"/>
  <c r="CG218" i="1"/>
  <c r="AQ221" i="1"/>
  <c r="BK221" i="1"/>
  <c r="AO224" i="1"/>
  <c r="AU224" i="1"/>
  <c r="BL224" i="1"/>
  <c r="AO228" i="1"/>
  <c r="AU228" i="1"/>
  <c r="BK228" i="1"/>
  <c r="AS230" i="1"/>
  <c r="BK233" i="1"/>
  <c r="AN233" i="1"/>
  <c r="BN233" i="1"/>
  <c r="CD236" i="1"/>
  <c r="CH236" i="1"/>
  <c r="CA236" i="1"/>
  <c r="BL236" i="1"/>
  <c r="BB236" i="1"/>
  <c r="AS236" i="1"/>
  <c r="AM236" i="1"/>
  <c r="AP236" i="1"/>
  <c r="BA236" i="1"/>
  <c r="BW236" i="1"/>
  <c r="CC236" i="1"/>
  <c r="BL238" i="1"/>
  <c r="AN238" i="1"/>
  <c r="BN238" i="1"/>
  <c r="BJ242" i="1"/>
  <c r="AM242" i="1"/>
  <c r="BL242" i="1"/>
  <c r="CH245" i="1"/>
  <c r="BY245" i="1"/>
  <c r="BC245" i="1"/>
  <c r="AR245" i="1"/>
  <c r="AL245" i="1"/>
  <c r="AT245" i="1"/>
  <c r="BL245" i="1"/>
  <c r="CD245" i="1"/>
  <c r="CC246" i="1"/>
  <c r="CD248" i="1"/>
  <c r="CC248" i="1"/>
  <c r="BX248" i="1"/>
  <c r="BJ248" i="1"/>
  <c r="AU248" i="1"/>
  <c r="AP248" i="1"/>
  <c r="AI248" i="1"/>
  <c r="AQ248" i="1"/>
  <c r="BB248" i="1"/>
  <c r="BW248" i="1"/>
  <c r="CG248" i="1"/>
  <c r="CG251" i="1"/>
  <c r="BX251" i="1"/>
  <c r="BB251" i="1"/>
  <c r="AR251" i="1"/>
  <c r="AI251" i="1"/>
  <c r="AS251" i="1"/>
  <c r="BK251" i="1"/>
  <c r="CD251" i="1"/>
  <c r="BZ253" i="1"/>
  <c r="BK253" i="1"/>
  <c r="AT253" i="1"/>
  <c r="AM253" i="1"/>
  <c r="AR253" i="1"/>
  <c r="BL253" i="1"/>
  <c r="CD253" i="1"/>
  <c r="CD256" i="1"/>
  <c r="CC256" i="1"/>
  <c r="BX256" i="1"/>
  <c r="BJ256" i="1"/>
  <c r="AU256" i="1"/>
  <c r="AP256" i="1"/>
  <c r="AI256" i="1"/>
  <c r="AQ256" i="1"/>
  <c r="BB256" i="1"/>
  <c r="BW256" i="1"/>
  <c r="CG256" i="1"/>
  <c r="AP259" i="1"/>
  <c r="BB259" i="1"/>
  <c r="AS262" i="1"/>
  <c r="BK265" i="1"/>
  <c r="AN265" i="1"/>
  <c r="BN265" i="1"/>
  <c r="CD268" i="1"/>
  <c r="CH268" i="1"/>
  <c r="CA268" i="1"/>
  <c r="BL268" i="1"/>
  <c r="BB268" i="1"/>
  <c r="AS268" i="1"/>
  <c r="AM268" i="1"/>
  <c r="AP268" i="1"/>
  <c r="BA268" i="1"/>
  <c r="BW268" i="1"/>
  <c r="CC268" i="1"/>
  <c r="BL270" i="1"/>
  <c r="AN270" i="1"/>
  <c r="BN270" i="1"/>
  <c r="BJ274" i="1"/>
  <c r="AM274" i="1"/>
  <c r="BL274" i="1"/>
  <c r="CH277" i="1"/>
  <c r="BY277" i="1"/>
  <c r="BC277" i="1"/>
  <c r="AR277" i="1"/>
  <c r="AL277" i="1"/>
  <c r="AT277" i="1"/>
  <c r="BL277" i="1"/>
  <c r="CD277" i="1"/>
  <c r="CC278" i="1"/>
  <c r="CD280" i="1"/>
  <c r="CC280" i="1"/>
  <c r="BX280" i="1"/>
  <c r="BJ280" i="1"/>
  <c r="AU280" i="1"/>
  <c r="AP280" i="1"/>
  <c r="AI280" i="1"/>
  <c r="AQ280" i="1"/>
  <c r="BB280" i="1"/>
  <c r="BW280" i="1"/>
  <c r="CG280" i="1"/>
  <c r="AO282" i="1"/>
  <c r="AI283" i="1"/>
  <c r="AV283" i="1"/>
  <c r="BN283" i="1"/>
  <c r="CG283" i="1"/>
  <c r="AL285" i="1"/>
  <c r="BC285" i="1"/>
  <c r="CD285" i="1"/>
  <c r="AV287" i="1"/>
  <c r="BN287" i="1"/>
  <c r="AN288" i="1"/>
  <c r="BY288" i="1"/>
  <c r="CG290" i="1"/>
  <c r="BX290" i="1"/>
  <c r="BB290" i="1"/>
  <c r="AR290" i="1"/>
  <c r="AI290" i="1"/>
  <c r="CA290" i="1"/>
  <c r="BJ290" i="1"/>
  <c r="AP290" i="1"/>
  <c r="AV290" i="1"/>
  <c r="BZ290" i="1"/>
  <c r="AM291" i="1"/>
  <c r="AU291" i="1"/>
  <c r="BW291" i="1"/>
  <c r="BZ292" i="1"/>
  <c r="BK292" i="1"/>
  <c r="AT292" i="1"/>
  <c r="AM292" i="1"/>
  <c r="CB292" i="1"/>
  <c r="BC292" i="1"/>
  <c r="AQ292" i="1"/>
  <c r="AV292" i="1"/>
  <c r="BY292" i="1"/>
  <c r="AP299" i="1"/>
  <c r="BC299" i="1"/>
  <c r="CH302" i="1"/>
  <c r="BN302" i="1"/>
  <c r="AT302" i="1"/>
  <c r="AI302" i="1"/>
  <c r="BX302" i="1"/>
  <c r="AS302" i="1"/>
  <c r="BI302" i="1"/>
  <c r="CD303" i="1"/>
  <c r="CH303" i="1"/>
  <c r="CA303" i="1"/>
  <c r="BL303" i="1"/>
  <c r="BB303" i="1"/>
  <c r="AS303" i="1"/>
  <c r="AM303" i="1"/>
  <c r="CG303" i="1"/>
  <c r="BX303" i="1"/>
  <c r="BC303" i="1"/>
  <c r="AQ303" i="1"/>
  <c r="AI303" i="1"/>
  <c r="AT303" i="1"/>
  <c r="BK303" i="1"/>
  <c r="CC303" i="1"/>
  <c r="AM307" i="1"/>
  <c r="BA307" i="1"/>
  <c r="BW307" i="1"/>
  <c r="CH308" i="1"/>
  <c r="BY308" i="1"/>
  <c r="BC308" i="1"/>
  <c r="AR308" i="1"/>
  <c r="AL308" i="1"/>
  <c r="CB308" i="1"/>
  <c r="BK308" i="1"/>
  <c r="AQ308" i="1"/>
  <c r="AV308" i="1"/>
  <c r="BZ308" i="1"/>
  <c r="AT310" i="1"/>
  <c r="CD310" i="1"/>
  <c r="AQ312" i="1"/>
  <c r="BI312" i="1"/>
  <c r="CD315" i="1"/>
  <c r="CH315" i="1"/>
  <c r="CA315" i="1"/>
  <c r="BL315" i="1"/>
  <c r="BB315" i="1"/>
  <c r="AS315" i="1"/>
  <c r="AM315" i="1"/>
  <c r="CB315" i="1"/>
  <c r="BK315" i="1"/>
  <c r="AU315" i="1"/>
  <c r="AO315" i="1"/>
  <c r="AQ315" i="1"/>
  <c r="BJ315" i="1"/>
  <c r="CC315" i="1"/>
  <c r="BY320" i="1"/>
  <c r="AQ320" i="1"/>
  <c r="CD320" i="1"/>
  <c r="AM320" i="1"/>
  <c r="AR320" i="1"/>
  <c r="AN321" i="1"/>
  <c r="BX321" i="1"/>
  <c r="AV328" i="1"/>
  <c r="CC328" i="1"/>
  <c r="AQ328" i="1"/>
  <c r="AL338" i="1"/>
  <c r="BK338" i="1"/>
  <c r="AU339" i="1"/>
  <c r="BI347" i="1"/>
  <c r="AU347" i="1"/>
  <c r="CD350" i="1"/>
  <c r="CG350" i="1"/>
  <c r="BY350" i="1"/>
  <c r="BK350" i="1"/>
  <c r="BA350" i="1"/>
  <c r="AQ350" i="1"/>
  <c r="AL350" i="1"/>
  <c r="CB350" i="1"/>
  <c r="BL350" i="1"/>
  <c r="AU350" i="1"/>
  <c r="AO350" i="1"/>
  <c r="CH350" i="1"/>
  <c r="BW350" i="1"/>
  <c r="AT350" i="1"/>
  <c r="AI350" i="1"/>
  <c r="BX350" i="1"/>
  <c r="AS350" i="1"/>
  <c r="BC350" i="1"/>
  <c r="BZ351" i="1"/>
  <c r="BK351" i="1"/>
  <c r="AT351" i="1"/>
  <c r="AM351" i="1"/>
  <c r="CH351" i="1"/>
  <c r="BN351" i="1"/>
  <c r="AV351" i="1"/>
  <c r="AL351" i="1"/>
  <c r="BY351" i="1"/>
  <c r="AR351" i="1"/>
  <c r="BL351" i="1"/>
  <c r="AN351" i="1"/>
  <c r="CB351" i="1"/>
  <c r="AN355" i="1"/>
  <c r="CH359" i="1"/>
  <c r="BZ359" i="1"/>
  <c r="BJ359" i="1"/>
  <c r="AS359" i="1"/>
  <c r="AL359" i="1"/>
  <c r="CA359" i="1"/>
  <c r="BB359" i="1"/>
  <c r="AP359" i="1"/>
  <c r="BN359" i="1"/>
  <c r="AR359" i="1"/>
  <c r="BX359" i="1"/>
  <c r="AN359" i="1"/>
  <c r="CD359" i="1"/>
  <c r="AI359" i="1"/>
  <c r="CG359" i="1"/>
  <c r="AQ108" i="1"/>
  <c r="BA108" i="1"/>
  <c r="BN108" i="1"/>
  <c r="AO130" i="1"/>
  <c r="AT130" i="1"/>
  <c r="BC130" i="1"/>
  <c r="BW130" i="1"/>
  <c r="CB130" i="1"/>
  <c r="AS133" i="1"/>
  <c r="BN133" i="1"/>
  <c r="AQ148" i="1"/>
  <c r="BA148" i="1"/>
  <c r="BN148" i="1"/>
  <c r="AO150" i="1"/>
  <c r="AT150" i="1"/>
  <c r="BC150" i="1"/>
  <c r="BW150" i="1"/>
  <c r="CB150" i="1"/>
  <c r="AT151" i="1"/>
  <c r="BN152" i="1"/>
  <c r="AO162" i="1"/>
  <c r="AT162" i="1"/>
  <c r="BC162" i="1"/>
  <c r="BW162" i="1"/>
  <c r="CB162" i="1"/>
  <c r="AO166" i="1"/>
  <c r="AT166" i="1"/>
  <c r="BC166" i="1"/>
  <c r="BW166" i="1"/>
  <c r="CB166" i="1"/>
  <c r="AT167" i="1"/>
  <c r="BN167" i="1"/>
  <c r="BC168" i="1"/>
  <c r="AO170" i="1"/>
  <c r="AT170" i="1"/>
  <c r="BC170" i="1"/>
  <c r="BW170" i="1"/>
  <c r="CB170" i="1"/>
  <c r="AS173" i="1"/>
  <c r="BN173" i="1"/>
  <c r="AO178" i="1"/>
  <c r="AT178" i="1"/>
  <c r="BC178" i="1"/>
  <c r="BW178" i="1"/>
  <c r="CB178" i="1"/>
  <c r="AS181" i="1"/>
  <c r="BN181" i="1"/>
  <c r="AO186" i="1"/>
  <c r="AT186" i="1"/>
  <c r="BC186" i="1"/>
  <c r="BW186" i="1"/>
  <c r="CB186" i="1"/>
  <c r="AS189" i="1"/>
  <c r="BN189" i="1"/>
  <c r="AQ196" i="1"/>
  <c r="BA196" i="1"/>
  <c r="BN196" i="1"/>
  <c r="AQ204" i="1"/>
  <c r="BA204" i="1"/>
  <c r="BN204" i="1"/>
  <c r="AO210" i="1"/>
  <c r="AT210" i="1"/>
  <c r="BC210" i="1"/>
  <c r="BW210" i="1"/>
  <c r="CB210" i="1"/>
  <c r="CH221" i="1"/>
  <c r="BY221" i="1"/>
  <c r="BC221" i="1"/>
  <c r="AR221" i="1"/>
  <c r="AL221" i="1"/>
  <c r="AT221" i="1"/>
  <c r="BL221" i="1"/>
  <c r="CD221" i="1"/>
  <c r="CD223" i="1"/>
  <c r="BN223" i="1"/>
  <c r="CD224" i="1"/>
  <c r="CG224" i="1"/>
  <c r="BY224" i="1"/>
  <c r="BK224" i="1"/>
  <c r="BA224" i="1"/>
  <c r="AQ224" i="1"/>
  <c r="AL224" i="1"/>
  <c r="AP224" i="1"/>
  <c r="BB224" i="1"/>
  <c r="BW224" i="1"/>
  <c r="CC224" i="1"/>
  <c r="CD228" i="1"/>
  <c r="CH228" i="1"/>
  <c r="CA228" i="1"/>
  <c r="BL228" i="1"/>
  <c r="BB228" i="1"/>
  <c r="AS228" i="1"/>
  <c r="AM228" i="1"/>
  <c r="AP228" i="1"/>
  <c r="BA228" i="1"/>
  <c r="BW228" i="1"/>
  <c r="CC228" i="1"/>
  <c r="BN230" i="1"/>
  <c r="AU230" i="1"/>
  <c r="AM230" i="1"/>
  <c r="BA230" i="1"/>
  <c r="CA230" i="1"/>
  <c r="BN247" i="1"/>
  <c r="AO247" i="1"/>
  <c r="BJ247" i="1"/>
  <c r="CA259" i="1"/>
  <c r="BK259" i="1"/>
  <c r="AV259" i="1"/>
  <c r="AN259" i="1"/>
  <c r="AR259" i="1"/>
  <c r="BJ259" i="1"/>
  <c r="CD259" i="1"/>
  <c r="BZ262" i="1"/>
  <c r="BA262" i="1"/>
  <c r="AN262" i="1"/>
  <c r="AU262" i="1"/>
  <c r="CA262" i="1"/>
  <c r="BN279" i="1"/>
  <c r="AO279" i="1"/>
  <c r="BJ279" i="1"/>
  <c r="AV282" i="1"/>
  <c r="AN283" i="1"/>
  <c r="BA283" i="1"/>
  <c r="BX283" i="1"/>
  <c r="AQ285" i="1"/>
  <c r="BK285" i="1"/>
  <c r="CH285" i="1"/>
  <c r="AT288" i="1"/>
  <c r="CB288" i="1"/>
  <c r="AO291" i="1"/>
  <c r="BB291" i="1"/>
  <c r="CA291" i="1"/>
  <c r="BW294" i="1"/>
  <c r="AP294" i="1"/>
  <c r="CA294" i="1"/>
  <c r="AT294" i="1"/>
  <c r="BI294" i="1"/>
  <c r="CD299" i="1"/>
  <c r="CH299" i="1"/>
  <c r="CA299" i="1"/>
  <c r="BL299" i="1"/>
  <c r="BB299" i="1"/>
  <c r="AS299" i="1"/>
  <c r="AM299" i="1"/>
  <c r="BY299" i="1"/>
  <c r="BJ299" i="1"/>
  <c r="AT299" i="1"/>
  <c r="AL299" i="1"/>
  <c r="AQ299" i="1"/>
  <c r="BK299" i="1"/>
  <c r="CC299" i="1"/>
  <c r="AO307" i="1"/>
  <c r="BB307" i="1"/>
  <c r="CA307" i="1"/>
  <c r="AR321" i="1"/>
  <c r="CB321" i="1"/>
  <c r="BY323" i="1"/>
  <c r="AV323" i="1"/>
  <c r="AM323" i="1"/>
  <c r="CC323" i="1"/>
  <c r="BI323" i="1"/>
  <c r="AL323" i="1"/>
  <c r="BZ323" i="1"/>
  <c r="AR323" i="1"/>
  <c r="BL323" i="1"/>
  <c r="AP338" i="1"/>
  <c r="CB338" i="1"/>
  <c r="AV339" i="1"/>
  <c r="CG354" i="1"/>
  <c r="AS354" i="1"/>
  <c r="BW354" i="1"/>
  <c r="BA354" i="1"/>
  <c r="BZ354" i="1"/>
  <c r="BN355" i="1"/>
  <c r="AT374" i="1"/>
  <c r="BZ374" i="1"/>
  <c r="AO214" i="1"/>
  <c r="AT214" i="1"/>
  <c r="BC214" i="1"/>
  <c r="BW214" i="1"/>
  <c r="CB214" i="1"/>
  <c r="AT215" i="1"/>
  <c r="AR234" i="1"/>
  <c r="BJ234" i="1"/>
  <c r="AS239" i="1"/>
  <c r="BJ239" i="1"/>
  <c r="AP243" i="1"/>
  <c r="BA243" i="1"/>
  <c r="BN243" i="1"/>
  <c r="AO260" i="1"/>
  <c r="AT260" i="1"/>
  <c r="BC260" i="1"/>
  <c r="BW260" i="1"/>
  <c r="CB260" i="1"/>
  <c r="AQ261" i="1"/>
  <c r="BB261" i="1"/>
  <c r="BN261" i="1"/>
  <c r="AR266" i="1"/>
  <c r="BJ266" i="1"/>
  <c r="AS271" i="1"/>
  <c r="BJ271" i="1"/>
  <c r="AP275" i="1"/>
  <c r="BA275" i="1"/>
  <c r="BN275" i="1"/>
  <c r="CD284" i="1"/>
  <c r="CH284" i="1"/>
  <c r="CA284" i="1"/>
  <c r="BL284" i="1"/>
  <c r="BB284" i="1"/>
  <c r="AS284" i="1"/>
  <c r="AM284" i="1"/>
  <c r="AP284" i="1"/>
  <c r="BA284" i="1"/>
  <c r="BW284" i="1"/>
  <c r="CC284" i="1"/>
  <c r="BW286" i="1"/>
  <c r="AR286" i="1"/>
  <c r="CH298" i="1"/>
  <c r="BZ298" i="1"/>
  <c r="BJ298" i="1"/>
  <c r="AS298" i="1"/>
  <c r="AL298" i="1"/>
  <c r="AR298" i="1"/>
  <c r="BK298" i="1"/>
  <c r="CD298" i="1"/>
  <c r="CB300" i="1"/>
  <c r="BL300" i="1"/>
  <c r="AV300" i="1"/>
  <c r="AN300" i="1"/>
  <c r="AR300" i="1"/>
  <c r="BK300" i="1"/>
  <c r="CD300" i="1"/>
  <c r="BI318" i="1"/>
  <c r="CB318" i="1"/>
  <c r="AO318" i="1"/>
  <c r="CC319" i="1"/>
  <c r="BW319" i="1"/>
  <c r="BA319" i="1"/>
  <c r="AP319" i="1"/>
  <c r="AI319" i="1"/>
  <c r="BY319" i="1"/>
  <c r="BC319" i="1"/>
  <c r="AO319" i="1"/>
  <c r="AT319" i="1"/>
  <c r="BX319" i="1"/>
  <c r="CD322" i="1"/>
  <c r="CG322" i="1"/>
  <c r="BY322" i="1"/>
  <c r="BK322" i="1"/>
  <c r="BA322" i="1"/>
  <c r="AQ322" i="1"/>
  <c r="AL322" i="1"/>
  <c r="CB322" i="1"/>
  <c r="BL322" i="1"/>
  <c r="AU322" i="1"/>
  <c r="AO322" i="1"/>
  <c r="AS322" i="1"/>
  <c r="BJ322" i="1"/>
  <c r="CC322" i="1"/>
  <c r="CA341" i="1"/>
  <c r="BI341" i="1"/>
  <c r="AO341" i="1"/>
  <c r="BN341" i="1"/>
  <c r="AS341" i="1"/>
  <c r="BZ341" i="1"/>
  <c r="AN341" i="1"/>
  <c r="BK341" i="1"/>
  <c r="CC358" i="1"/>
  <c r="BA358" i="1"/>
  <c r="AI358" i="1"/>
  <c r="CG358" i="1"/>
  <c r="AV358" i="1"/>
  <c r="BY358" i="1"/>
  <c r="AO358" i="1"/>
  <c r="BI358" i="1"/>
  <c r="CB361" i="1"/>
  <c r="BL361" i="1"/>
  <c r="AV361" i="1"/>
  <c r="AN361" i="1"/>
  <c r="BZ361" i="1"/>
  <c r="BC361" i="1"/>
  <c r="AQ361" i="1"/>
  <c r="BN361" i="1"/>
  <c r="AR361" i="1"/>
  <c r="CD361" i="1"/>
  <c r="AT361" i="1"/>
  <c r="BK361" i="1"/>
  <c r="CD364" i="1"/>
  <c r="CG364" i="1"/>
  <c r="BY364" i="1"/>
  <c r="BK364" i="1"/>
  <c r="BA364" i="1"/>
  <c r="AQ364" i="1"/>
  <c r="AL364" i="1"/>
  <c r="CB364" i="1"/>
  <c r="BL364" i="1"/>
  <c r="AU364" i="1"/>
  <c r="AO364" i="1"/>
  <c r="BX364" i="1"/>
  <c r="BB364" i="1"/>
  <c r="AM364" i="1"/>
  <c r="CC364" i="1"/>
  <c r="BC364" i="1"/>
  <c r="AI364" i="1"/>
  <c r="BJ364" i="1"/>
  <c r="AU289" i="1"/>
  <c r="AS293" i="1"/>
  <c r="BL293" i="1"/>
  <c r="AO295" i="1"/>
  <c r="AT295" i="1"/>
  <c r="BC295" i="1"/>
  <c r="BW295" i="1"/>
  <c r="CB295" i="1"/>
  <c r="AR297" i="1"/>
  <c r="BJ297" i="1"/>
  <c r="AP306" i="1"/>
  <c r="BA306" i="1"/>
  <c r="BN306" i="1"/>
  <c r="BZ325" i="1"/>
  <c r="BA325" i="1"/>
  <c r="AN325" i="1"/>
  <c r="CB325" i="1"/>
  <c r="BI325" i="1"/>
  <c r="AT325" i="1"/>
  <c r="CH325" i="1"/>
  <c r="CG329" i="1"/>
  <c r="BK329" i="1"/>
  <c r="AT329" i="1"/>
  <c r="AI329" i="1"/>
  <c r="BJ329" i="1"/>
  <c r="AO329" i="1"/>
  <c r="BI329" i="1"/>
  <c r="CB335" i="1"/>
  <c r="BI335" i="1"/>
  <c r="AP335" i="1"/>
  <c r="BL335" i="1"/>
  <c r="AN335" i="1"/>
  <c r="BB335" i="1"/>
  <c r="CD346" i="1"/>
  <c r="CG346" i="1"/>
  <c r="BY346" i="1"/>
  <c r="BK346" i="1"/>
  <c r="BA346" i="1"/>
  <c r="AQ346" i="1"/>
  <c r="AL346" i="1"/>
  <c r="CB346" i="1"/>
  <c r="BL346" i="1"/>
  <c r="AU346" i="1"/>
  <c r="AO346" i="1"/>
  <c r="AS346" i="1"/>
  <c r="BJ346" i="1"/>
  <c r="CC346" i="1"/>
  <c r="BZ366" i="1"/>
  <c r="AM366" i="1"/>
  <c r="BY366" i="1"/>
  <c r="AR366" i="1"/>
  <c r="BL372" i="1"/>
  <c r="AP372" i="1"/>
  <c r="BX372" i="1"/>
  <c r="AN372" i="1"/>
  <c r="CC372" i="1"/>
  <c r="BB372" i="1"/>
  <c r="CB372" i="1"/>
  <c r="CD330" i="1"/>
  <c r="CH330" i="1"/>
  <c r="CA330" i="1"/>
  <c r="BL330" i="1"/>
  <c r="BB330" i="1"/>
  <c r="AS330" i="1"/>
  <c r="AM330" i="1"/>
  <c r="AP330" i="1"/>
  <c r="BA330" i="1"/>
  <c r="BW330" i="1"/>
  <c r="CC330" i="1"/>
  <c r="CD334" i="1"/>
  <c r="CH334" i="1"/>
  <c r="CA334" i="1"/>
  <c r="BL334" i="1"/>
  <c r="BB334" i="1"/>
  <c r="AS334" i="1"/>
  <c r="AM334" i="1"/>
  <c r="AP334" i="1"/>
  <c r="BA334" i="1"/>
  <c r="BW334" i="1"/>
  <c r="CC334" i="1"/>
  <c r="BI336" i="1"/>
  <c r="AN336" i="1"/>
  <c r="BC336" i="1"/>
  <c r="CG340" i="1"/>
  <c r="BY340" i="1"/>
  <c r="BC340" i="1"/>
  <c r="AR340" i="1"/>
  <c r="AI340" i="1"/>
  <c r="AS340" i="1"/>
  <c r="BL340" i="1"/>
  <c r="CD340" i="1"/>
  <c r="CD342" i="1"/>
  <c r="CC342" i="1"/>
  <c r="BX342" i="1"/>
  <c r="BJ342" i="1"/>
  <c r="AU342" i="1"/>
  <c r="AP342" i="1"/>
  <c r="AI342" i="1"/>
  <c r="AQ342" i="1"/>
  <c r="BB342" i="1"/>
  <c r="BW342" i="1"/>
  <c r="CG342" i="1"/>
  <c r="BY353" i="1"/>
  <c r="AO353" i="1"/>
  <c r="CB353" i="1"/>
  <c r="CD356" i="1"/>
  <c r="CB356" i="1"/>
  <c r="BW356" i="1"/>
  <c r="CC356" i="1"/>
  <c r="BL356" i="1"/>
  <c r="BB356" i="1"/>
  <c r="AS356" i="1"/>
  <c r="AM356" i="1"/>
  <c r="AP356" i="1"/>
  <c r="BA356" i="1"/>
  <c r="BX356" i="1"/>
  <c r="CH356" i="1"/>
  <c r="CD360" i="1"/>
  <c r="CH360" i="1"/>
  <c r="CA360" i="1"/>
  <c r="BL360" i="1"/>
  <c r="BB360" i="1"/>
  <c r="AS360" i="1"/>
  <c r="AM360" i="1"/>
  <c r="CG360" i="1"/>
  <c r="BX360" i="1"/>
  <c r="BC360" i="1"/>
  <c r="AQ360" i="1"/>
  <c r="AI360" i="1"/>
  <c r="AT360" i="1"/>
  <c r="BK360" i="1"/>
  <c r="CC360" i="1"/>
  <c r="BL362" i="1"/>
  <c r="AN362" i="1"/>
  <c r="CG362" i="1"/>
  <c r="AR362" i="1"/>
  <c r="CB363" i="1"/>
  <c r="BB363" i="1"/>
  <c r="AI363" i="1"/>
  <c r="CH363" i="1"/>
  <c r="AV363" i="1"/>
  <c r="BW363" i="1"/>
  <c r="BY365" i="1"/>
  <c r="AV365" i="1"/>
  <c r="AN365" i="1"/>
  <c r="CC365" i="1"/>
  <c r="BI365" i="1"/>
  <c r="AL365" i="1"/>
  <c r="BK365" i="1"/>
  <c r="CD371" i="1"/>
  <c r="CG371" i="1"/>
  <c r="BY371" i="1"/>
  <c r="BK371" i="1"/>
  <c r="BA371" i="1"/>
  <c r="AQ371" i="1"/>
  <c r="AL371" i="1"/>
  <c r="CB371" i="1"/>
  <c r="BL371" i="1"/>
  <c r="AU371" i="1"/>
  <c r="AO371" i="1"/>
  <c r="CH371" i="1"/>
  <c r="BX371" i="1"/>
  <c r="BC371" i="1"/>
  <c r="AS371" i="1"/>
  <c r="AI371" i="1"/>
  <c r="BB371" i="1"/>
  <c r="CC371" i="1"/>
  <c r="BZ377" i="1"/>
  <c r="BJ377" i="1"/>
  <c r="AS377" i="1"/>
  <c r="AM377" i="1"/>
  <c r="CG377" i="1"/>
  <c r="BN377" i="1"/>
  <c r="AV377" i="1"/>
  <c r="AI377" i="1"/>
  <c r="CA377" i="1"/>
  <c r="BC377" i="1"/>
  <c r="AQ377" i="1"/>
  <c r="BL377" i="1"/>
  <c r="CD369" i="1"/>
  <c r="BL369" i="1"/>
  <c r="AV369" i="1"/>
  <c r="AN369" i="1"/>
  <c r="AR369" i="1"/>
  <c r="BK369" i="1"/>
  <c r="CG370" i="1"/>
  <c r="AS370" i="1"/>
  <c r="BK370" i="1"/>
  <c r="AM379" i="1"/>
  <c r="AT379" i="1"/>
  <c r="BK379" i="1"/>
  <c r="CB380" i="1"/>
  <c r="BC380" i="1"/>
  <c r="AM380" i="1"/>
  <c r="BI380" i="1"/>
  <c r="AQ324" i="1"/>
  <c r="BA324" i="1"/>
  <c r="BN324" i="1"/>
  <c r="AO326" i="1"/>
  <c r="AT326" i="1"/>
  <c r="BC326" i="1"/>
  <c r="BW326" i="1"/>
  <c r="CB326" i="1"/>
  <c r="AQ332" i="1"/>
  <c r="BA332" i="1"/>
  <c r="BN332" i="1"/>
  <c r="BA337" i="1"/>
  <c r="AR345" i="1"/>
  <c r="BJ345" i="1"/>
  <c r="CD368" i="1"/>
  <c r="CH368" i="1"/>
  <c r="CA368" i="1"/>
  <c r="BL368" i="1"/>
  <c r="BB368" i="1"/>
  <c r="AS368" i="1"/>
  <c r="AM368" i="1"/>
  <c r="AP368" i="1"/>
  <c r="BA368" i="1"/>
  <c r="BW368" i="1"/>
  <c r="CC368" i="1"/>
  <c r="CD379" i="1"/>
  <c r="CC379" i="1"/>
  <c r="BX379" i="1"/>
  <c r="BJ379" i="1"/>
  <c r="AU379" i="1"/>
  <c r="AP379" i="1"/>
  <c r="AI379" i="1"/>
  <c r="AQ379" i="1"/>
  <c r="BB379" i="1"/>
  <c r="BW379" i="1"/>
  <c r="CG379" i="1"/>
  <c r="AS373" i="1"/>
  <c r="BJ373" i="1"/>
  <c r="AO375" i="1"/>
  <c r="AT375" i="1"/>
  <c r="BC375" i="1"/>
  <c r="BW375" i="1"/>
  <c r="CB375" i="1"/>
  <c r="AV376" i="1"/>
  <c r="BI31" i="1"/>
  <c r="BZ34" i="1"/>
  <c r="AR51" i="1"/>
  <c r="AR54" i="1"/>
  <c r="BZ54" i="1"/>
  <c r="CC67" i="1"/>
  <c r="BY67" i="1"/>
  <c r="BL67" i="1"/>
  <c r="BC67" i="1"/>
  <c r="AU67" i="1"/>
  <c r="AQ67" i="1"/>
  <c r="AM67" i="1"/>
  <c r="CB67" i="1"/>
  <c r="BK67" i="1"/>
  <c r="AT67" i="1"/>
  <c r="AL67" i="1"/>
  <c r="CH67" i="1"/>
  <c r="BX67" i="1"/>
  <c r="BB67" i="1"/>
  <c r="AP67" i="1"/>
  <c r="BZ67" i="1"/>
  <c r="CC71" i="1"/>
  <c r="BY71" i="1"/>
  <c r="BL71" i="1"/>
  <c r="BC71" i="1"/>
  <c r="AU71" i="1"/>
  <c r="AQ71" i="1"/>
  <c r="AM71" i="1"/>
  <c r="CB71" i="1"/>
  <c r="BK71" i="1"/>
  <c r="AT71" i="1"/>
  <c r="AL71" i="1"/>
  <c r="CH71" i="1"/>
  <c r="BX71" i="1"/>
  <c r="BB71" i="1"/>
  <c r="AP71" i="1"/>
  <c r="BI71" i="1"/>
  <c r="AR75" i="1"/>
  <c r="BZ75" i="1"/>
  <c r="CH78" i="1"/>
  <c r="CB78" i="1"/>
  <c r="BX78" i="1"/>
  <c r="BK78" i="1"/>
  <c r="BB78" i="1"/>
  <c r="AT78" i="1"/>
  <c r="AP78" i="1"/>
  <c r="AL78" i="1"/>
  <c r="CG78" i="1"/>
  <c r="BW78" i="1"/>
  <c r="BA78" i="1"/>
  <c r="AO78" i="1"/>
  <c r="CA78" i="1"/>
  <c r="BJ78" i="1"/>
  <c r="AS78" i="1"/>
  <c r="AI78" i="1"/>
  <c r="BI78" i="1"/>
  <c r="CH96" i="1"/>
  <c r="CB96" i="1"/>
  <c r="BX96" i="1"/>
  <c r="BK96" i="1"/>
  <c r="BB96" i="1"/>
  <c r="AT96" i="1"/>
  <c r="AP96" i="1"/>
  <c r="AL96" i="1"/>
  <c r="CG96" i="1"/>
  <c r="BZ96" i="1"/>
  <c r="BL96" i="1"/>
  <c r="BA96" i="1"/>
  <c r="AR96" i="1"/>
  <c r="AM96" i="1"/>
  <c r="BY96" i="1"/>
  <c r="BJ96" i="1"/>
  <c r="AQ96" i="1"/>
  <c r="CD96" i="1"/>
  <c r="AV96" i="1"/>
  <c r="AI96" i="1"/>
  <c r="CC129" i="1"/>
  <c r="BY129" i="1"/>
  <c r="BL129" i="1"/>
  <c r="BC129" i="1"/>
  <c r="AU129" i="1"/>
  <c r="AQ129" i="1"/>
  <c r="AM129" i="1"/>
  <c r="CH129" i="1"/>
  <c r="CA129" i="1"/>
  <c r="BN129" i="1"/>
  <c r="BB129" i="1"/>
  <c r="AS129" i="1"/>
  <c r="AN129" i="1"/>
  <c r="BZ129" i="1"/>
  <c r="BA129" i="1"/>
  <c r="AL129" i="1"/>
  <c r="CG129" i="1"/>
  <c r="BK129" i="1"/>
  <c r="AR129" i="1"/>
  <c r="BW129" i="1"/>
  <c r="CG131" i="1"/>
  <c r="CA131" i="1"/>
  <c r="BW131" i="1"/>
  <c r="BJ131" i="1"/>
  <c r="BA131" i="1"/>
  <c r="AS131" i="1"/>
  <c r="AO131" i="1"/>
  <c r="AI131" i="1"/>
  <c r="CB131" i="1"/>
  <c r="BN131" i="1"/>
  <c r="BC131" i="1"/>
  <c r="AT131" i="1"/>
  <c r="AN131" i="1"/>
  <c r="BZ131" i="1"/>
  <c r="BB131" i="1"/>
  <c r="AM131" i="1"/>
  <c r="CH131" i="1"/>
  <c r="BL131" i="1"/>
  <c r="AR131" i="1"/>
  <c r="CH136" i="1"/>
  <c r="CB136" i="1"/>
  <c r="BX136" i="1"/>
  <c r="BK136" i="1"/>
  <c r="BB136" i="1"/>
  <c r="AT136" i="1"/>
  <c r="AP136" i="1"/>
  <c r="AL136" i="1"/>
  <c r="CG136" i="1"/>
  <c r="BZ136" i="1"/>
  <c r="BL136" i="1"/>
  <c r="BA136" i="1"/>
  <c r="AR136" i="1"/>
  <c r="AM136" i="1"/>
  <c r="BY136" i="1"/>
  <c r="AV136" i="1"/>
  <c r="AI136" i="1"/>
  <c r="CD136" i="1"/>
  <c r="BJ136" i="1"/>
  <c r="AQ136" i="1"/>
  <c r="CG211" i="1"/>
  <c r="CA211" i="1"/>
  <c r="BW211" i="1"/>
  <c r="BJ211" i="1"/>
  <c r="BA211" i="1"/>
  <c r="AS211" i="1"/>
  <c r="AO211" i="1"/>
  <c r="AI211" i="1"/>
  <c r="CB211" i="1"/>
  <c r="BN211" i="1"/>
  <c r="BC211" i="1"/>
  <c r="AT211" i="1"/>
  <c r="AN211" i="1"/>
  <c r="CH211" i="1"/>
  <c r="BZ211" i="1"/>
  <c r="BL211" i="1"/>
  <c r="BB211" i="1"/>
  <c r="AR211" i="1"/>
  <c r="AM211" i="1"/>
  <c r="BY211" i="1"/>
  <c r="BK211" i="1"/>
  <c r="AQ211" i="1"/>
  <c r="AL211" i="1"/>
  <c r="CD211" i="1"/>
  <c r="AV211" i="1"/>
  <c r="CH258" i="1"/>
  <c r="CB258" i="1"/>
  <c r="BX258" i="1"/>
  <c r="BK258" i="1"/>
  <c r="BB258" i="1"/>
  <c r="AT258" i="1"/>
  <c r="AP258" i="1"/>
  <c r="AL258" i="1"/>
  <c r="CA258" i="1"/>
  <c r="BN258" i="1"/>
  <c r="BC258" i="1"/>
  <c r="AS258" i="1"/>
  <c r="AN258" i="1"/>
  <c r="CC258" i="1"/>
  <c r="BL258" i="1"/>
  <c r="AV258" i="1"/>
  <c r="AO258" i="1"/>
  <c r="BZ258" i="1"/>
  <c r="BJ258" i="1"/>
  <c r="AU258" i="1"/>
  <c r="AM258" i="1"/>
  <c r="CG258" i="1"/>
  <c r="BY258" i="1"/>
  <c r="BI258" i="1"/>
  <c r="AR258" i="1"/>
  <c r="AI258" i="1"/>
  <c r="CC11" i="1"/>
  <c r="BY11" i="1"/>
  <c r="BL11" i="1"/>
  <c r="BC11" i="1"/>
  <c r="AU11" i="1"/>
  <c r="AQ11" i="1"/>
  <c r="AM11" i="1"/>
  <c r="CH11" i="1"/>
  <c r="CB11" i="1"/>
  <c r="BX11" i="1"/>
  <c r="BK11" i="1"/>
  <c r="BB11" i="1"/>
  <c r="AT11" i="1"/>
  <c r="AP11" i="1"/>
  <c r="AL11" i="1"/>
  <c r="BI11" i="1"/>
  <c r="CH14" i="1"/>
  <c r="CB14" i="1"/>
  <c r="BX14" i="1"/>
  <c r="BK14" i="1"/>
  <c r="BB14" i="1"/>
  <c r="AT14" i="1"/>
  <c r="AP14" i="1"/>
  <c r="AL14" i="1"/>
  <c r="CG14" i="1"/>
  <c r="CA14" i="1"/>
  <c r="BW14" i="1"/>
  <c r="BJ14" i="1"/>
  <c r="BA14" i="1"/>
  <c r="AS14" i="1"/>
  <c r="AO14" i="1"/>
  <c r="AI14" i="1"/>
  <c r="BI14" i="1"/>
  <c r="AS15" i="1"/>
  <c r="AU18" i="1"/>
  <c r="CC18" i="1"/>
  <c r="BI27" i="1"/>
  <c r="AI31" i="1"/>
  <c r="CA31" i="1"/>
  <c r="BL34" i="1"/>
  <c r="AR46" i="1"/>
  <c r="BZ46" i="1"/>
  <c r="AS47" i="1"/>
  <c r="BZ50" i="1"/>
  <c r="AS51" i="1"/>
  <c r="AM54" i="1"/>
  <c r="BL54" i="1"/>
  <c r="AR63" i="1"/>
  <c r="BZ63" i="1"/>
  <c r="BZ66" i="1"/>
  <c r="AS67" i="1"/>
  <c r="CA67" i="1"/>
  <c r="CH70" i="1"/>
  <c r="CB70" i="1"/>
  <c r="BX70" i="1"/>
  <c r="BK70" i="1"/>
  <c r="BB70" i="1"/>
  <c r="AT70" i="1"/>
  <c r="AP70" i="1"/>
  <c r="AL70" i="1"/>
  <c r="CA70" i="1"/>
  <c r="BJ70" i="1"/>
  <c r="AS70" i="1"/>
  <c r="AO70" i="1"/>
  <c r="CG70" i="1"/>
  <c r="BW70" i="1"/>
  <c r="BA70" i="1"/>
  <c r="AI70" i="1"/>
  <c r="BI70" i="1"/>
  <c r="AI71" i="1"/>
  <c r="BJ71" i="1"/>
  <c r="BZ74" i="1"/>
  <c r="AS75" i="1"/>
  <c r="CA75" i="1"/>
  <c r="AU78" i="1"/>
  <c r="BL78" i="1"/>
  <c r="CC78" i="1"/>
  <c r="AR87" i="1"/>
  <c r="BZ87" i="1"/>
  <c r="AV91" i="1"/>
  <c r="AN96" i="1"/>
  <c r="CA96" i="1"/>
  <c r="CC113" i="1"/>
  <c r="BY113" i="1"/>
  <c r="BL113" i="1"/>
  <c r="BC113" i="1"/>
  <c r="AU113" i="1"/>
  <c r="AQ113" i="1"/>
  <c r="AM113" i="1"/>
  <c r="CH113" i="1"/>
  <c r="CA113" i="1"/>
  <c r="BN113" i="1"/>
  <c r="BB113" i="1"/>
  <c r="AS113" i="1"/>
  <c r="AN113" i="1"/>
  <c r="BZ113" i="1"/>
  <c r="BA113" i="1"/>
  <c r="AL113" i="1"/>
  <c r="CG113" i="1"/>
  <c r="BK113" i="1"/>
  <c r="AR113" i="1"/>
  <c r="BW113" i="1"/>
  <c r="CG115" i="1"/>
  <c r="CA115" i="1"/>
  <c r="BW115" i="1"/>
  <c r="BJ115" i="1"/>
  <c r="BA115" i="1"/>
  <c r="AS115" i="1"/>
  <c r="AO115" i="1"/>
  <c r="AI115" i="1"/>
  <c r="CB115" i="1"/>
  <c r="BN115" i="1"/>
  <c r="BC115" i="1"/>
  <c r="AT115" i="1"/>
  <c r="AN115" i="1"/>
  <c r="BZ115" i="1"/>
  <c r="BB115" i="1"/>
  <c r="AM115" i="1"/>
  <c r="CH115" i="1"/>
  <c r="BL115" i="1"/>
  <c r="AR115" i="1"/>
  <c r="BX115" i="1"/>
  <c r="AT121" i="1"/>
  <c r="CH128" i="1"/>
  <c r="CB128" i="1"/>
  <c r="BX128" i="1"/>
  <c r="BK128" i="1"/>
  <c r="BB128" i="1"/>
  <c r="AT128" i="1"/>
  <c r="AP128" i="1"/>
  <c r="AL128" i="1"/>
  <c r="CG128" i="1"/>
  <c r="BZ128" i="1"/>
  <c r="BL128" i="1"/>
  <c r="BA128" i="1"/>
  <c r="AR128" i="1"/>
  <c r="AM128" i="1"/>
  <c r="BY128" i="1"/>
  <c r="AV128" i="1"/>
  <c r="AI128" i="1"/>
  <c r="CD128" i="1"/>
  <c r="BJ128" i="1"/>
  <c r="AQ128" i="1"/>
  <c r="BW128" i="1"/>
  <c r="AV129" i="1"/>
  <c r="AL131" i="1"/>
  <c r="AN136" i="1"/>
  <c r="CA136" i="1"/>
  <c r="BW161" i="1"/>
  <c r="CG171" i="1"/>
  <c r="CA171" i="1"/>
  <c r="BW171" i="1"/>
  <c r="BJ171" i="1"/>
  <c r="BA171" i="1"/>
  <c r="AS171" i="1"/>
  <c r="AO171" i="1"/>
  <c r="AI171" i="1"/>
  <c r="CB171" i="1"/>
  <c r="BN171" i="1"/>
  <c r="BC171" i="1"/>
  <c r="AT171" i="1"/>
  <c r="AN171" i="1"/>
  <c r="BL171" i="1"/>
  <c r="AR171" i="1"/>
  <c r="CD171" i="1"/>
  <c r="BY171" i="1"/>
  <c r="AV171" i="1"/>
  <c r="AQ171" i="1"/>
  <c r="CH171" i="1"/>
  <c r="BZ171" i="1"/>
  <c r="BB171" i="1"/>
  <c r="AM171" i="1"/>
  <c r="BK171" i="1"/>
  <c r="AL171" i="1"/>
  <c r="BX171" i="1"/>
  <c r="CC179" i="1"/>
  <c r="CG187" i="1"/>
  <c r="CA187" i="1"/>
  <c r="BW187" i="1"/>
  <c r="BJ187" i="1"/>
  <c r="BA187" i="1"/>
  <c r="AS187" i="1"/>
  <c r="AO187" i="1"/>
  <c r="AI187" i="1"/>
  <c r="CB187" i="1"/>
  <c r="BN187" i="1"/>
  <c r="BC187" i="1"/>
  <c r="AT187" i="1"/>
  <c r="AN187" i="1"/>
  <c r="CH187" i="1"/>
  <c r="BL187" i="1"/>
  <c r="AR187" i="1"/>
  <c r="BY187" i="1"/>
  <c r="AV187" i="1"/>
  <c r="AL187" i="1"/>
  <c r="BZ187" i="1"/>
  <c r="BB187" i="1"/>
  <c r="AM187" i="1"/>
  <c r="CD187" i="1"/>
  <c r="BK187" i="1"/>
  <c r="AQ187" i="1"/>
  <c r="CB193" i="1"/>
  <c r="AP211" i="1"/>
  <c r="CG254" i="1"/>
  <c r="AQ281" i="1"/>
  <c r="AR7" i="1"/>
  <c r="AS11" i="1"/>
  <c r="CA11" i="1"/>
  <c r="AU14" i="1"/>
  <c r="CC14" i="1"/>
  <c r="AN18" i="1"/>
  <c r="AV18" i="1"/>
  <c r="AI27" i="1"/>
  <c r="BJ27" i="1"/>
  <c r="AM30" i="1"/>
  <c r="AU30" i="1"/>
  <c r="AN31" i="1"/>
  <c r="AV31" i="1"/>
  <c r="CC39" i="1"/>
  <c r="BY39" i="1"/>
  <c r="BL39" i="1"/>
  <c r="BC39" i="1"/>
  <c r="AU39" i="1"/>
  <c r="AQ39" i="1"/>
  <c r="AM39" i="1"/>
  <c r="CH39" i="1"/>
  <c r="CB39" i="1"/>
  <c r="BX39" i="1"/>
  <c r="BK39" i="1"/>
  <c r="BB39" i="1"/>
  <c r="AT39" i="1"/>
  <c r="AP39" i="1"/>
  <c r="AL39" i="1"/>
  <c r="BI39" i="1"/>
  <c r="CH42" i="1"/>
  <c r="CB42" i="1"/>
  <c r="BX42" i="1"/>
  <c r="BK42" i="1"/>
  <c r="BB42" i="1"/>
  <c r="AT42" i="1"/>
  <c r="AP42" i="1"/>
  <c r="AL42" i="1"/>
  <c r="CG42" i="1"/>
  <c r="CA42" i="1"/>
  <c r="BW42" i="1"/>
  <c r="BJ42" i="1"/>
  <c r="BA42" i="1"/>
  <c r="AS42" i="1"/>
  <c r="AO42" i="1"/>
  <c r="AI42" i="1"/>
  <c r="BI42" i="1"/>
  <c r="AI43" i="1"/>
  <c r="AM46" i="1"/>
  <c r="AN47" i="1"/>
  <c r="AU50" i="1"/>
  <c r="AN54" i="1"/>
  <c r="AV54" i="1"/>
  <c r="BN54" i="1"/>
  <c r="CC59" i="1"/>
  <c r="BY59" i="1"/>
  <c r="BL59" i="1"/>
  <c r="BC59" i="1"/>
  <c r="AU59" i="1"/>
  <c r="AQ59" i="1"/>
  <c r="AM59" i="1"/>
  <c r="CB59" i="1"/>
  <c r="BK59" i="1"/>
  <c r="AT59" i="1"/>
  <c r="AL59" i="1"/>
  <c r="CH59" i="1"/>
  <c r="BX59" i="1"/>
  <c r="BB59" i="1"/>
  <c r="AP59" i="1"/>
  <c r="AR59" i="1"/>
  <c r="BI59" i="1"/>
  <c r="BZ59" i="1"/>
  <c r="CH62" i="1"/>
  <c r="CB62" i="1"/>
  <c r="BX62" i="1"/>
  <c r="BK62" i="1"/>
  <c r="BB62" i="1"/>
  <c r="AT62" i="1"/>
  <c r="AP62" i="1"/>
  <c r="AL62" i="1"/>
  <c r="CA62" i="1"/>
  <c r="BJ62" i="1"/>
  <c r="BA62" i="1"/>
  <c r="AO62" i="1"/>
  <c r="CG62" i="1"/>
  <c r="BW62" i="1"/>
  <c r="AS62" i="1"/>
  <c r="AI62" i="1"/>
  <c r="AR62" i="1"/>
  <c r="BI62" i="1"/>
  <c r="BZ62" i="1"/>
  <c r="AI63" i="1"/>
  <c r="AS63" i="1"/>
  <c r="BJ63" i="1"/>
  <c r="AM66" i="1"/>
  <c r="AU66" i="1"/>
  <c r="BL66" i="1"/>
  <c r="AN67" i="1"/>
  <c r="AV67" i="1"/>
  <c r="BN67" i="1"/>
  <c r="CD67" i="1"/>
  <c r="AM70" i="1"/>
  <c r="AU70" i="1"/>
  <c r="BL70" i="1"/>
  <c r="CC70" i="1"/>
  <c r="AN71" i="1"/>
  <c r="AV71" i="1"/>
  <c r="BN71" i="1"/>
  <c r="CD71" i="1"/>
  <c r="AM74" i="1"/>
  <c r="AU74" i="1"/>
  <c r="BL74" i="1"/>
  <c r="AN75" i="1"/>
  <c r="AV75" i="1"/>
  <c r="BN75" i="1"/>
  <c r="AN78" i="1"/>
  <c r="AV78" i="1"/>
  <c r="BN78" i="1"/>
  <c r="CD78" i="1"/>
  <c r="CC83" i="1"/>
  <c r="BY83" i="1"/>
  <c r="BL83" i="1"/>
  <c r="BC83" i="1"/>
  <c r="AU83" i="1"/>
  <c r="AQ83" i="1"/>
  <c r="AM83" i="1"/>
  <c r="BX83" i="1"/>
  <c r="BB83" i="1"/>
  <c r="AP83" i="1"/>
  <c r="CH83" i="1"/>
  <c r="CB83" i="1"/>
  <c r="BK83" i="1"/>
  <c r="AT83" i="1"/>
  <c r="AL83" i="1"/>
  <c r="AR83" i="1"/>
  <c r="BI83" i="1"/>
  <c r="BZ83" i="1"/>
  <c r="CH86" i="1"/>
  <c r="CB86" i="1"/>
  <c r="BX86" i="1"/>
  <c r="BK86" i="1"/>
  <c r="BB86" i="1"/>
  <c r="AT86" i="1"/>
  <c r="AP86" i="1"/>
  <c r="AL86" i="1"/>
  <c r="CA86" i="1"/>
  <c r="BW86" i="1"/>
  <c r="BA86" i="1"/>
  <c r="AO86" i="1"/>
  <c r="CG86" i="1"/>
  <c r="BJ86" i="1"/>
  <c r="AS86" i="1"/>
  <c r="AI86" i="1"/>
  <c r="AR86" i="1"/>
  <c r="BI86" i="1"/>
  <c r="BZ86" i="1"/>
  <c r="AI87" i="1"/>
  <c r="AS87" i="1"/>
  <c r="BJ87" i="1"/>
  <c r="AP91" i="1"/>
  <c r="BI91" i="1"/>
  <c r="AO96" i="1"/>
  <c r="BI96" i="1"/>
  <c r="CC96" i="1"/>
  <c r="CC105" i="1"/>
  <c r="BY105" i="1"/>
  <c r="BL105" i="1"/>
  <c r="BC105" i="1"/>
  <c r="AU105" i="1"/>
  <c r="AQ105" i="1"/>
  <c r="AM105" i="1"/>
  <c r="CH105" i="1"/>
  <c r="CA105" i="1"/>
  <c r="BN105" i="1"/>
  <c r="BB105" i="1"/>
  <c r="AS105" i="1"/>
  <c r="AN105" i="1"/>
  <c r="BZ105" i="1"/>
  <c r="BA105" i="1"/>
  <c r="AL105" i="1"/>
  <c r="CG105" i="1"/>
  <c r="BK105" i="1"/>
  <c r="AR105" i="1"/>
  <c r="AT105" i="1"/>
  <c r="BW105" i="1"/>
  <c r="CG107" i="1"/>
  <c r="CA107" i="1"/>
  <c r="BW107" i="1"/>
  <c r="BJ107" i="1"/>
  <c r="BA107" i="1"/>
  <c r="AS107" i="1"/>
  <c r="AO107" i="1"/>
  <c r="AI107" i="1"/>
  <c r="CB107" i="1"/>
  <c r="BN107" i="1"/>
  <c r="BC107" i="1"/>
  <c r="AT107" i="1"/>
  <c r="AN107" i="1"/>
  <c r="CH107" i="1"/>
  <c r="BZ107" i="1"/>
  <c r="BB107" i="1"/>
  <c r="AM107" i="1"/>
  <c r="BL107" i="1"/>
  <c r="AR107" i="1"/>
  <c r="AU107" i="1"/>
  <c r="BX107" i="1"/>
  <c r="CH112" i="1"/>
  <c r="CB112" i="1"/>
  <c r="BX112" i="1"/>
  <c r="BK112" i="1"/>
  <c r="BB112" i="1"/>
  <c r="AT112" i="1"/>
  <c r="AP112" i="1"/>
  <c r="AL112" i="1"/>
  <c r="CG112" i="1"/>
  <c r="BZ112" i="1"/>
  <c r="BL112" i="1"/>
  <c r="BA112" i="1"/>
  <c r="AR112" i="1"/>
  <c r="AM112" i="1"/>
  <c r="BY112" i="1"/>
  <c r="AV112" i="1"/>
  <c r="AI112" i="1"/>
  <c r="CD112" i="1"/>
  <c r="BJ112" i="1"/>
  <c r="AQ112" i="1"/>
  <c r="AU112" i="1"/>
  <c r="BW112" i="1"/>
  <c r="AI113" i="1"/>
  <c r="AV113" i="1"/>
  <c r="BX113" i="1"/>
  <c r="AL115" i="1"/>
  <c r="AV115" i="1"/>
  <c r="BY115" i="1"/>
  <c r="CH120" i="1"/>
  <c r="CB120" i="1"/>
  <c r="BX120" i="1"/>
  <c r="BK120" i="1"/>
  <c r="BB120" i="1"/>
  <c r="AT120" i="1"/>
  <c r="AP120" i="1"/>
  <c r="AL120" i="1"/>
  <c r="CG120" i="1"/>
  <c r="BZ120" i="1"/>
  <c r="BL120" i="1"/>
  <c r="BA120" i="1"/>
  <c r="AR120" i="1"/>
  <c r="AM120" i="1"/>
  <c r="CD120" i="1"/>
  <c r="BJ120" i="1"/>
  <c r="AQ120" i="1"/>
  <c r="BY120" i="1"/>
  <c r="AV120" i="1"/>
  <c r="AI120" i="1"/>
  <c r="AU120" i="1"/>
  <c r="BW120" i="1"/>
  <c r="AI121" i="1"/>
  <c r="AV121" i="1"/>
  <c r="AL123" i="1"/>
  <c r="AV123" i="1"/>
  <c r="AN128" i="1"/>
  <c r="BC128" i="1"/>
  <c r="CA128" i="1"/>
  <c r="AO129" i="1"/>
  <c r="BI129" i="1"/>
  <c r="CB129" i="1"/>
  <c r="AP131" i="1"/>
  <c r="BI131" i="1"/>
  <c r="CC131" i="1"/>
  <c r="AO136" i="1"/>
  <c r="BI136" i="1"/>
  <c r="CC136" i="1"/>
  <c r="CC145" i="1"/>
  <c r="BY145" i="1"/>
  <c r="BL145" i="1"/>
  <c r="BC145" i="1"/>
  <c r="AU145" i="1"/>
  <c r="AQ145" i="1"/>
  <c r="AM145" i="1"/>
  <c r="CH145" i="1"/>
  <c r="CA145" i="1"/>
  <c r="BN145" i="1"/>
  <c r="BB145" i="1"/>
  <c r="AS145" i="1"/>
  <c r="AN145" i="1"/>
  <c r="CG145" i="1"/>
  <c r="BK145" i="1"/>
  <c r="AR145" i="1"/>
  <c r="CD145" i="1"/>
  <c r="BJ145" i="1"/>
  <c r="AV145" i="1"/>
  <c r="BZ145" i="1"/>
  <c r="BA145" i="1"/>
  <c r="AL145" i="1"/>
  <c r="BX145" i="1"/>
  <c r="AT145" i="1"/>
  <c r="CG147" i="1"/>
  <c r="CA147" i="1"/>
  <c r="BW147" i="1"/>
  <c r="BJ147" i="1"/>
  <c r="BA147" i="1"/>
  <c r="AS147" i="1"/>
  <c r="AO147" i="1"/>
  <c r="AI147" i="1"/>
  <c r="CB147" i="1"/>
  <c r="BN147" i="1"/>
  <c r="BC147" i="1"/>
  <c r="AT147" i="1"/>
  <c r="AN147" i="1"/>
  <c r="CH147" i="1"/>
  <c r="BL147" i="1"/>
  <c r="AR147" i="1"/>
  <c r="BY147" i="1"/>
  <c r="BK147" i="1"/>
  <c r="AV147" i="1"/>
  <c r="AL147" i="1"/>
  <c r="BZ147" i="1"/>
  <c r="BB147" i="1"/>
  <c r="AM147" i="1"/>
  <c r="CD147" i="1"/>
  <c r="AQ147" i="1"/>
  <c r="BX147" i="1"/>
  <c r="CC153" i="1"/>
  <c r="BY153" i="1"/>
  <c r="BL153" i="1"/>
  <c r="BC153" i="1"/>
  <c r="AU153" i="1"/>
  <c r="AQ153" i="1"/>
  <c r="AM153" i="1"/>
  <c r="CH153" i="1"/>
  <c r="CA153" i="1"/>
  <c r="BN153" i="1"/>
  <c r="BB153" i="1"/>
  <c r="AS153" i="1"/>
  <c r="AN153" i="1"/>
  <c r="CG153" i="1"/>
  <c r="BK153" i="1"/>
  <c r="AR153" i="1"/>
  <c r="BX153" i="1"/>
  <c r="BJ153" i="1"/>
  <c r="AP153" i="1"/>
  <c r="AI153" i="1"/>
  <c r="BZ153" i="1"/>
  <c r="BA153" i="1"/>
  <c r="AL153" i="1"/>
  <c r="CD153" i="1"/>
  <c r="AV153" i="1"/>
  <c r="BW153" i="1"/>
  <c r="AO161" i="1"/>
  <c r="AP171" i="1"/>
  <c r="CC171" i="1"/>
  <c r="CC177" i="1"/>
  <c r="BY177" i="1"/>
  <c r="BL177" i="1"/>
  <c r="BC177" i="1"/>
  <c r="AU177" i="1"/>
  <c r="AQ177" i="1"/>
  <c r="AM177" i="1"/>
  <c r="CH177" i="1"/>
  <c r="CA177" i="1"/>
  <c r="BN177" i="1"/>
  <c r="BB177" i="1"/>
  <c r="AS177" i="1"/>
  <c r="AN177" i="1"/>
  <c r="BZ177" i="1"/>
  <c r="BA177" i="1"/>
  <c r="AL177" i="1"/>
  <c r="BX177" i="1"/>
  <c r="BJ177" i="1"/>
  <c r="AP177" i="1"/>
  <c r="CG177" i="1"/>
  <c r="BK177" i="1"/>
  <c r="AR177" i="1"/>
  <c r="CD177" i="1"/>
  <c r="AV177" i="1"/>
  <c r="AI177" i="1"/>
  <c r="BW177" i="1"/>
  <c r="AP187" i="1"/>
  <c r="CC187" i="1"/>
  <c r="CG195" i="1"/>
  <c r="CA195" i="1"/>
  <c r="BW195" i="1"/>
  <c r="BJ195" i="1"/>
  <c r="BA195" i="1"/>
  <c r="AS195" i="1"/>
  <c r="AO195" i="1"/>
  <c r="AI195" i="1"/>
  <c r="CB195" i="1"/>
  <c r="BN195" i="1"/>
  <c r="BC195" i="1"/>
  <c r="AT195" i="1"/>
  <c r="AN195" i="1"/>
  <c r="CH195" i="1"/>
  <c r="BZ195" i="1"/>
  <c r="BL195" i="1"/>
  <c r="BB195" i="1"/>
  <c r="AR195" i="1"/>
  <c r="AM195" i="1"/>
  <c r="BY195" i="1"/>
  <c r="AV195" i="1"/>
  <c r="AQ195" i="1"/>
  <c r="CD195" i="1"/>
  <c r="BK195" i="1"/>
  <c r="AL195" i="1"/>
  <c r="BX195" i="1"/>
  <c r="AO201" i="1"/>
  <c r="CC209" i="1"/>
  <c r="BY209" i="1"/>
  <c r="BL209" i="1"/>
  <c r="BC209" i="1"/>
  <c r="AU209" i="1"/>
  <c r="AQ209" i="1"/>
  <c r="AM209" i="1"/>
  <c r="CH209" i="1"/>
  <c r="CA209" i="1"/>
  <c r="BN209" i="1"/>
  <c r="BB209" i="1"/>
  <c r="AS209" i="1"/>
  <c r="AN209" i="1"/>
  <c r="CG209" i="1"/>
  <c r="BZ209" i="1"/>
  <c r="BK209" i="1"/>
  <c r="BA209" i="1"/>
  <c r="AR209" i="1"/>
  <c r="AL209" i="1"/>
  <c r="CD209" i="1"/>
  <c r="BX209" i="1"/>
  <c r="AV209" i="1"/>
  <c r="AP209" i="1"/>
  <c r="BJ209" i="1"/>
  <c r="AI209" i="1"/>
  <c r="BW209" i="1"/>
  <c r="AU211" i="1"/>
  <c r="AP219" i="1"/>
  <c r="CH226" i="1"/>
  <c r="CB226" i="1"/>
  <c r="BX226" i="1"/>
  <c r="BK226" i="1"/>
  <c r="BB226" i="1"/>
  <c r="AT226" i="1"/>
  <c r="AP226" i="1"/>
  <c r="AL226" i="1"/>
  <c r="CA226" i="1"/>
  <c r="BN226" i="1"/>
  <c r="BC226" i="1"/>
  <c r="AS226" i="1"/>
  <c r="AN226" i="1"/>
  <c r="CC226" i="1"/>
  <c r="BL226" i="1"/>
  <c r="AV226" i="1"/>
  <c r="AO226" i="1"/>
  <c r="BZ226" i="1"/>
  <c r="BJ226" i="1"/>
  <c r="AU226" i="1"/>
  <c r="AM226" i="1"/>
  <c r="BY226" i="1"/>
  <c r="AR226" i="1"/>
  <c r="CG226" i="1"/>
  <c r="BI226" i="1"/>
  <c r="AI226" i="1"/>
  <c r="CD226" i="1"/>
  <c r="CG249" i="1"/>
  <c r="CA249" i="1"/>
  <c r="BW249" i="1"/>
  <c r="BJ249" i="1"/>
  <c r="BA249" i="1"/>
  <c r="AS249" i="1"/>
  <c r="AO249" i="1"/>
  <c r="AI249" i="1"/>
  <c r="CH249" i="1"/>
  <c r="BZ249" i="1"/>
  <c r="BL249" i="1"/>
  <c r="BB249" i="1"/>
  <c r="AR249" i="1"/>
  <c r="AM249" i="1"/>
  <c r="CC249" i="1"/>
  <c r="BN249" i="1"/>
  <c r="AV249" i="1"/>
  <c r="AP249" i="1"/>
  <c r="CB249" i="1"/>
  <c r="BK249" i="1"/>
  <c r="AU249" i="1"/>
  <c r="AN249" i="1"/>
  <c r="AT249" i="1"/>
  <c r="BY249" i="1"/>
  <c r="BI249" i="1"/>
  <c r="AL249" i="1"/>
  <c r="CD249" i="1"/>
  <c r="BA258" i="1"/>
  <c r="CC310" i="1"/>
  <c r="BY310" i="1"/>
  <c r="BL310" i="1"/>
  <c r="BC310" i="1"/>
  <c r="AU310" i="1"/>
  <c r="AQ310" i="1"/>
  <c r="AM310" i="1"/>
  <c r="CG310" i="1"/>
  <c r="BZ310" i="1"/>
  <c r="BK310" i="1"/>
  <c r="BA310" i="1"/>
  <c r="AR310" i="1"/>
  <c r="AL310" i="1"/>
  <c r="CH310" i="1"/>
  <c r="BX310" i="1"/>
  <c r="BI310" i="1"/>
  <c r="AS310" i="1"/>
  <c r="AI310" i="1"/>
  <c r="CB310" i="1"/>
  <c r="BJ310" i="1"/>
  <c r="AP310" i="1"/>
  <c r="CA310" i="1"/>
  <c r="BB310" i="1"/>
  <c r="AO310" i="1"/>
  <c r="BW310" i="1"/>
  <c r="AV310" i="1"/>
  <c r="AN310" i="1"/>
  <c r="CC15" i="1"/>
  <c r="BY15" i="1"/>
  <c r="BL15" i="1"/>
  <c r="BC15" i="1"/>
  <c r="AU15" i="1"/>
  <c r="AQ15" i="1"/>
  <c r="AM15" i="1"/>
  <c r="CH15" i="1"/>
  <c r="CB15" i="1"/>
  <c r="BX15" i="1"/>
  <c r="BK15" i="1"/>
  <c r="BB15" i="1"/>
  <c r="AT15" i="1"/>
  <c r="AP15" i="1"/>
  <c r="AL15" i="1"/>
  <c r="BI15" i="1"/>
  <c r="BZ15" i="1"/>
  <c r="CH18" i="1"/>
  <c r="CB18" i="1"/>
  <c r="BX18" i="1"/>
  <c r="BK18" i="1"/>
  <c r="BB18" i="1"/>
  <c r="AT18" i="1"/>
  <c r="AP18" i="1"/>
  <c r="AL18" i="1"/>
  <c r="CG18" i="1"/>
  <c r="CA18" i="1"/>
  <c r="BW18" i="1"/>
  <c r="BJ18" i="1"/>
  <c r="BA18" i="1"/>
  <c r="AS18" i="1"/>
  <c r="AO18" i="1"/>
  <c r="AI18" i="1"/>
  <c r="AR18" i="1"/>
  <c r="BZ18" i="1"/>
  <c r="CC31" i="1"/>
  <c r="BY31" i="1"/>
  <c r="BL31" i="1"/>
  <c r="BC31" i="1"/>
  <c r="AU31" i="1"/>
  <c r="AQ31" i="1"/>
  <c r="AM31" i="1"/>
  <c r="CH31" i="1"/>
  <c r="CB31" i="1"/>
  <c r="BX31" i="1"/>
  <c r="BK31" i="1"/>
  <c r="BB31" i="1"/>
  <c r="AT31" i="1"/>
  <c r="AP31" i="1"/>
  <c r="AL31" i="1"/>
  <c r="AR31" i="1"/>
  <c r="BZ31" i="1"/>
  <c r="CH34" i="1"/>
  <c r="CB34" i="1"/>
  <c r="BX34" i="1"/>
  <c r="BK34" i="1"/>
  <c r="BB34" i="1"/>
  <c r="AT34" i="1"/>
  <c r="AP34" i="1"/>
  <c r="AL34" i="1"/>
  <c r="CG34" i="1"/>
  <c r="CA34" i="1"/>
  <c r="BW34" i="1"/>
  <c r="BJ34" i="1"/>
  <c r="BA34" i="1"/>
  <c r="AS34" i="1"/>
  <c r="AO34" i="1"/>
  <c r="AI34" i="1"/>
  <c r="BI34" i="1"/>
  <c r="CC47" i="1"/>
  <c r="BY47" i="1"/>
  <c r="BL47" i="1"/>
  <c r="BC47" i="1"/>
  <c r="AU47" i="1"/>
  <c r="AQ47" i="1"/>
  <c r="AM47" i="1"/>
  <c r="CH47" i="1"/>
  <c r="CB47" i="1"/>
  <c r="BX47" i="1"/>
  <c r="BK47" i="1"/>
  <c r="BB47" i="1"/>
  <c r="AT47" i="1"/>
  <c r="AP47" i="1"/>
  <c r="AL47" i="1"/>
  <c r="BI47" i="1"/>
  <c r="BZ47" i="1"/>
  <c r="CC51" i="1"/>
  <c r="BY51" i="1"/>
  <c r="BL51" i="1"/>
  <c r="BC51" i="1"/>
  <c r="AU51" i="1"/>
  <c r="AQ51" i="1"/>
  <c r="AM51" i="1"/>
  <c r="BX51" i="1"/>
  <c r="BB51" i="1"/>
  <c r="AT51" i="1"/>
  <c r="AL51" i="1"/>
  <c r="CH51" i="1"/>
  <c r="CB51" i="1"/>
  <c r="BK51" i="1"/>
  <c r="AP51" i="1"/>
  <c r="BI51" i="1"/>
  <c r="BZ51" i="1"/>
  <c r="CH54" i="1"/>
  <c r="CB54" i="1"/>
  <c r="BX54" i="1"/>
  <c r="BK54" i="1"/>
  <c r="BB54" i="1"/>
  <c r="AT54" i="1"/>
  <c r="AP54" i="1"/>
  <c r="AL54" i="1"/>
  <c r="CG54" i="1"/>
  <c r="BJ54" i="1"/>
  <c r="BA54" i="1"/>
  <c r="AO54" i="1"/>
  <c r="CA54" i="1"/>
  <c r="BW54" i="1"/>
  <c r="AS54" i="1"/>
  <c r="AI54" i="1"/>
  <c r="BI54" i="1"/>
  <c r="AR67" i="1"/>
  <c r="BI67" i="1"/>
  <c r="AR71" i="1"/>
  <c r="BZ71" i="1"/>
  <c r="CC75" i="1"/>
  <c r="BY75" i="1"/>
  <c r="BL75" i="1"/>
  <c r="BC75" i="1"/>
  <c r="AU75" i="1"/>
  <c r="AQ75" i="1"/>
  <c r="AM75" i="1"/>
  <c r="CB75" i="1"/>
  <c r="BK75" i="1"/>
  <c r="AT75" i="1"/>
  <c r="AL75" i="1"/>
  <c r="CH75" i="1"/>
  <c r="BX75" i="1"/>
  <c r="BB75" i="1"/>
  <c r="AP75" i="1"/>
  <c r="BI75" i="1"/>
  <c r="AR78" i="1"/>
  <c r="BZ78" i="1"/>
  <c r="CG91" i="1"/>
  <c r="CA91" i="1"/>
  <c r="BW91" i="1"/>
  <c r="BJ91" i="1"/>
  <c r="BA91" i="1"/>
  <c r="AS91" i="1"/>
  <c r="AO91" i="1"/>
  <c r="AI91" i="1"/>
  <c r="CB91" i="1"/>
  <c r="BN91" i="1"/>
  <c r="BC91" i="1"/>
  <c r="AT91" i="1"/>
  <c r="AN91" i="1"/>
  <c r="BZ91" i="1"/>
  <c r="BB91" i="1"/>
  <c r="AR91" i="1"/>
  <c r="CH91" i="1"/>
  <c r="BL91" i="1"/>
  <c r="AM91" i="1"/>
  <c r="AU91" i="1"/>
  <c r="BX91" i="1"/>
  <c r="AU96" i="1"/>
  <c r="BW96" i="1"/>
  <c r="AT129" i="1"/>
  <c r="BX131" i="1"/>
  <c r="AU136" i="1"/>
  <c r="BW136" i="1"/>
  <c r="CG155" i="1"/>
  <c r="CA155" i="1"/>
  <c r="BW155" i="1"/>
  <c r="BJ155" i="1"/>
  <c r="BA155" i="1"/>
  <c r="AS155" i="1"/>
  <c r="AO155" i="1"/>
  <c r="AI155" i="1"/>
  <c r="CB155" i="1"/>
  <c r="BN155" i="1"/>
  <c r="BC155" i="1"/>
  <c r="AT155" i="1"/>
  <c r="AN155" i="1"/>
  <c r="BZ155" i="1"/>
  <c r="BB155" i="1"/>
  <c r="AM155" i="1"/>
  <c r="CD155" i="1"/>
  <c r="BK155" i="1"/>
  <c r="AV155" i="1"/>
  <c r="AL155" i="1"/>
  <c r="CH155" i="1"/>
  <c r="BL155" i="1"/>
  <c r="AR155" i="1"/>
  <c r="BY155" i="1"/>
  <c r="AQ155" i="1"/>
  <c r="CG179" i="1"/>
  <c r="CA179" i="1"/>
  <c r="BW179" i="1"/>
  <c r="BJ179" i="1"/>
  <c r="BA179" i="1"/>
  <c r="AS179" i="1"/>
  <c r="AO179" i="1"/>
  <c r="AI179" i="1"/>
  <c r="CB179" i="1"/>
  <c r="BN179" i="1"/>
  <c r="BC179" i="1"/>
  <c r="AT179" i="1"/>
  <c r="AN179" i="1"/>
  <c r="BZ179" i="1"/>
  <c r="BB179" i="1"/>
  <c r="AM179" i="1"/>
  <c r="CD179" i="1"/>
  <c r="BY179" i="1"/>
  <c r="BK179" i="1"/>
  <c r="AQ179" i="1"/>
  <c r="AL179" i="1"/>
  <c r="CH179" i="1"/>
  <c r="BL179" i="1"/>
  <c r="AR179" i="1"/>
  <c r="AV179" i="1"/>
  <c r="CC193" i="1"/>
  <c r="BY193" i="1"/>
  <c r="BL193" i="1"/>
  <c r="BC193" i="1"/>
  <c r="AU193" i="1"/>
  <c r="AQ193" i="1"/>
  <c r="AM193" i="1"/>
  <c r="CH193" i="1"/>
  <c r="CA193" i="1"/>
  <c r="BN193" i="1"/>
  <c r="BB193" i="1"/>
  <c r="AS193" i="1"/>
  <c r="AN193" i="1"/>
  <c r="CG193" i="1"/>
  <c r="BZ193" i="1"/>
  <c r="BK193" i="1"/>
  <c r="BA193" i="1"/>
  <c r="AR193" i="1"/>
  <c r="AL193" i="1"/>
  <c r="CD193" i="1"/>
  <c r="BX193" i="1"/>
  <c r="AV193" i="1"/>
  <c r="AP193" i="1"/>
  <c r="BJ193" i="1"/>
  <c r="AI193" i="1"/>
  <c r="BX211" i="1"/>
  <c r="CD258" i="1"/>
  <c r="CG281" i="1"/>
  <c r="CA281" i="1"/>
  <c r="BW281" i="1"/>
  <c r="BJ281" i="1"/>
  <c r="BA281" i="1"/>
  <c r="AS281" i="1"/>
  <c r="AO281" i="1"/>
  <c r="AI281" i="1"/>
  <c r="CH281" i="1"/>
  <c r="BZ281" i="1"/>
  <c r="BL281" i="1"/>
  <c r="BB281" i="1"/>
  <c r="AR281" i="1"/>
  <c r="AM281" i="1"/>
  <c r="CC281" i="1"/>
  <c r="BN281" i="1"/>
  <c r="AV281" i="1"/>
  <c r="AP281" i="1"/>
  <c r="CB281" i="1"/>
  <c r="BK281" i="1"/>
  <c r="AU281" i="1"/>
  <c r="AN281" i="1"/>
  <c r="BY281" i="1"/>
  <c r="BI281" i="1"/>
  <c r="AT281" i="1"/>
  <c r="AL281" i="1"/>
  <c r="AR11" i="1"/>
  <c r="BZ11" i="1"/>
  <c r="AR14" i="1"/>
  <c r="BZ14" i="1"/>
  <c r="AI15" i="1"/>
  <c r="BJ15" i="1"/>
  <c r="CA15" i="1"/>
  <c r="AM18" i="1"/>
  <c r="BL18" i="1"/>
  <c r="CC27" i="1"/>
  <c r="BY27" i="1"/>
  <c r="BL27" i="1"/>
  <c r="BC27" i="1"/>
  <c r="AU27" i="1"/>
  <c r="AQ27" i="1"/>
  <c r="AM27" i="1"/>
  <c r="CH27" i="1"/>
  <c r="CB27" i="1"/>
  <c r="BX27" i="1"/>
  <c r="BK27" i="1"/>
  <c r="BB27" i="1"/>
  <c r="AT27" i="1"/>
  <c r="AP27" i="1"/>
  <c r="AL27" i="1"/>
  <c r="AR27" i="1"/>
  <c r="BZ27" i="1"/>
  <c r="CH30" i="1"/>
  <c r="CB30" i="1"/>
  <c r="BX30" i="1"/>
  <c r="BK30" i="1"/>
  <c r="BB30" i="1"/>
  <c r="AT30" i="1"/>
  <c r="AP30" i="1"/>
  <c r="AL30" i="1"/>
  <c r="CG30" i="1"/>
  <c r="CA30" i="1"/>
  <c r="BW30" i="1"/>
  <c r="BJ30" i="1"/>
  <c r="BA30" i="1"/>
  <c r="AS30" i="1"/>
  <c r="AO30" i="1"/>
  <c r="AI30" i="1"/>
  <c r="AR30" i="1"/>
  <c r="BZ30" i="1"/>
  <c r="AS31" i="1"/>
  <c r="BJ31" i="1"/>
  <c r="AM34" i="1"/>
  <c r="AU34" i="1"/>
  <c r="CC34" i="1"/>
  <c r="CC43" i="1"/>
  <c r="BY43" i="1"/>
  <c r="BL43" i="1"/>
  <c r="BC43" i="1"/>
  <c r="AU43" i="1"/>
  <c r="AQ43" i="1"/>
  <c r="AM43" i="1"/>
  <c r="CH43" i="1"/>
  <c r="CB43" i="1"/>
  <c r="BX43" i="1"/>
  <c r="BK43" i="1"/>
  <c r="BB43" i="1"/>
  <c r="AT43" i="1"/>
  <c r="AP43" i="1"/>
  <c r="AL43" i="1"/>
  <c r="BI43" i="1"/>
  <c r="BZ43" i="1"/>
  <c r="CH46" i="1"/>
  <c r="CB46" i="1"/>
  <c r="BX46" i="1"/>
  <c r="BK46" i="1"/>
  <c r="BB46" i="1"/>
  <c r="AT46" i="1"/>
  <c r="AP46" i="1"/>
  <c r="AL46" i="1"/>
  <c r="CG46" i="1"/>
  <c r="CA46" i="1"/>
  <c r="BW46" i="1"/>
  <c r="BJ46" i="1"/>
  <c r="BA46" i="1"/>
  <c r="AS46" i="1"/>
  <c r="AO46" i="1"/>
  <c r="AI46" i="1"/>
  <c r="BI46" i="1"/>
  <c r="AI47" i="1"/>
  <c r="BJ47" i="1"/>
  <c r="CA47" i="1"/>
  <c r="CH50" i="1"/>
  <c r="CB50" i="1"/>
  <c r="BX50" i="1"/>
  <c r="BK50" i="1"/>
  <c r="BB50" i="1"/>
  <c r="AT50" i="1"/>
  <c r="AP50" i="1"/>
  <c r="AL50" i="1"/>
  <c r="CA50" i="1"/>
  <c r="BJ50" i="1"/>
  <c r="AS50" i="1"/>
  <c r="AI50" i="1"/>
  <c r="CG50" i="1"/>
  <c r="BW50" i="1"/>
  <c r="BA50" i="1"/>
  <c r="AO50" i="1"/>
  <c r="BI50" i="1"/>
  <c r="AI51" i="1"/>
  <c r="BJ51" i="1"/>
  <c r="CA51" i="1"/>
  <c r="AU54" i="1"/>
  <c r="CC54" i="1"/>
  <c r="CC63" i="1"/>
  <c r="BY63" i="1"/>
  <c r="BL63" i="1"/>
  <c r="BC63" i="1"/>
  <c r="AU63" i="1"/>
  <c r="AQ63" i="1"/>
  <c r="AM63" i="1"/>
  <c r="CB63" i="1"/>
  <c r="BK63" i="1"/>
  <c r="AT63" i="1"/>
  <c r="AL63" i="1"/>
  <c r="CH63" i="1"/>
  <c r="BX63" i="1"/>
  <c r="BB63" i="1"/>
  <c r="AP63" i="1"/>
  <c r="BI63" i="1"/>
  <c r="CH66" i="1"/>
  <c r="CB66" i="1"/>
  <c r="BX66" i="1"/>
  <c r="BK66" i="1"/>
  <c r="BB66" i="1"/>
  <c r="AT66" i="1"/>
  <c r="AP66" i="1"/>
  <c r="AL66" i="1"/>
  <c r="CA66" i="1"/>
  <c r="BJ66" i="1"/>
  <c r="AS66" i="1"/>
  <c r="AI66" i="1"/>
  <c r="CG66" i="1"/>
  <c r="BW66" i="1"/>
  <c r="BA66" i="1"/>
  <c r="AO66" i="1"/>
  <c r="BI66" i="1"/>
  <c r="AI67" i="1"/>
  <c r="BJ67" i="1"/>
  <c r="BZ70" i="1"/>
  <c r="AS71" i="1"/>
  <c r="CA71" i="1"/>
  <c r="CH74" i="1"/>
  <c r="CB74" i="1"/>
  <c r="BX74" i="1"/>
  <c r="BK74" i="1"/>
  <c r="BB74" i="1"/>
  <c r="AT74" i="1"/>
  <c r="AP74" i="1"/>
  <c r="AL74" i="1"/>
  <c r="CA74" i="1"/>
  <c r="BJ74" i="1"/>
  <c r="BA74" i="1"/>
  <c r="AO74" i="1"/>
  <c r="CG74" i="1"/>
  <c r="BW74" i="1"/>
  <c r="AS74" i="1"/>
  <c r="AI74" i="1"/>
  <c r="BI74" i="1"/>
  <c r="AI75" i="1"/>
  <c r="BJ75" i="1"/>
  <c r="AM78" i="1"/>
  <c r="CC87" i="1"/>
  <c r="BY87" i="1"/>
  <c r="BL87" i="1"/>
  <c r="BC87" i="1"/>
  <c r="AU87" i="1"/>
  <c r="AQ87" i="1"/>
  <c r="AM87" i="1"/>
  <c r="CH87" i="1"/>
  <c r="CB87" i="1"/>
  <c r="BK87" i="1"/>
  <c r="AT87" i="1"/>
  <c r="AL87" i="1"/>
  <c r="BX87" i="1"/>
  <c r="BB87" i="1"/>
  <c r="AP87" i="1"/>
  <c r="BI87" i="1"/>
  <c r="AL91" i="1"/>
  <c r="BY91" i="1"/>
  <c r="BC96" i="1"/>
  <c r="AT113" i="1"/>
  <c r="CC121" i="1"/>
  <c r="BY121" i="1"/>
  <c r="BL121" i="1"/>
  <c r="BC121" i="1"/>
  <c r="AU121" i="1"/>
  <c r="AQ121" i="1"/>
  <c r="AM121" i="1"/>
  <c r="CH121" i="1"/>
  <c r="CA121" i="1"/>
  <c r="BN121" i="1"/>
  <c r="BB121" i="1"/>
  <c r="AS121" i="1"/>
  <c r="AN121" i="1"/>
  <c r="CG121" i="1"/>
  <c r="BK121" i="1"/>
  <c r="AR121" i="1"/>
  <c r="BZ121" i="1"/>
  <c r="BA121" i="1"/>
  <c r="AL121" i="1"/>
  <c r="BW121" i="1"/>
  <c r="CG123" i="1"/>
  <c r="CA123" i="1"/>
  <c r="BW123" i="1"/>
  <c r="BJ123" i="1"/>
  <c r="BA123" i="1"/>
  <c r="AS123" i="1"/>
  <c r="AO123" i="1"/>
  <c r="AI123" i="1"/>
  <c r="CB123" i="1"/>
  <c r="BN123" i="1"/>
  <c r="BC123" i="1"/>
  <c r="AT123" i="1"/>
  <c r="AN123" i="1"/>
  <c r="CH123" i="1"/>
  <c r="BL123" i="1"/>
  <c r="AR123" i="1"/>
  <c r="BZ123" i="1"/>
  <c r="BB123" i="1"/>
  <c r="AM123" i="1"/>
  <c r="BX123" i="1"/>
  <c r="AI129" i="1"/>
  <c r="BX129" i="1"/>
  <c r="AV131" i="1"/>
  <c r="BY131" i="1"/>
  <c r="BC136" i="1"/>
  <c r="AP155" i="1"/>
  <c r="CC155" i="1"/>
  <c r="CC161" i="1"/>
  <c r="BY161" i="1"/>
  <c r="BL161" i="1"/>
  <c r="BC161" i="1"/>
  <c r="AU161" i="1"/>
  <c r="AQ161" i="1"/>
  <c r="AM161" i="1"/>
  <c r="CH161" i="1"/>
  <c r="CA161" i="1"/>
  <c r="BN161" i="1"/>
  <c r="BB161" i="1"/>
  <c r="AS161" i="1"/>
  <c r="AN161" i="1"/>
  <c r="CG161" i="1"/>
  <c r="BK161" i="1"/>
  <c r="AR161" i="1"/>
  <c r="CD161" i="1"/>
  <c r="BJ161" i="1"/>
  <c r="AV161" i="1"/>
  <c r="AI161" i="1"/>
  <c r="BZ161" i="1"/>
  <c r="BA161" i="1"/>
  <c r="AL161" i="1"/>
  <c r="BX161" i="1"/>
  <c r="AP161" i="1"/>
  <c r="AP179" i="1"/>
  <c r="BX187" i="1"/>
  <c r="AO193" i="1"/>
  <c r="CC201" i="1"/>
  <c r="BY201" i="1"/>
  <c r="BL201" i="1"/>
  <c r="BC201" i="1"/>
  <c r="AU201" i="1"/>
  <c r="AQ201" i="1"/>
  <c r="AM201" i="1"/>
  <c r="CH201" i="1"/>
  <c r="CA201" i="1"/>
  <c r="BN201" i="1"/>
  <c r="BB201" i="1"/>
  <c r="AS201" i="1"/>
  <c r="AN201" i="1"/>
  <c r="CG201" i="1"/>
  <c r="BZ201" i="1"/>
  <c r="BK201" i="1"/>
  <c r="BA201" i="1"/>
  <c r="AR201" i="1"/>
  <c r="AL201" i="1"/>
  <c r="CD201" i="1"/>
  <c r="BX201" i="1"/>
  <c r="AV201" i="1"/>
  <c r="AP201" i="1"/>
  <c r="BJ201" i="1"/>
  <c r="AI201" i="1"/>
  <c r="BW201" i="1"/>
  <c r="CC211" i="1"/>
  <c r="CG219" i="1"/>
  <c r="CA219" i="1"/>
  <c r="BW219" i="1"/>
  <c r="BJ219" i="1"/>
  <c r="BA219" i="1"/>
  <c r="AS219" i="1"/>
  <c r="AO219" i="1"/>
  <c r="AI219" i="1"/>
  <c r="CB219" i="1"/>
  <c r="BN219" i="1"/>
  <c r="BC219" i="1"/>
  <c r="AT219" i="1"/>
  <c r="AN219" i="1"/>
  <c r="CH219" i="1"/>
  <c r="BZ219" i="1"/>
  <c r="BL219" i="1"/>
  <c r="BB219" i="1"/>
  <c r="AR219" i="1"/>
  <c r="AM219" i="1"/>
  <c r="BY219" i="1"/>
  <c r="BK219" i="1"/>
  <c r="AQ219" i="1"/>
  <c r="AL219" i="1"/>
  <c r="CD219" i="1"/>
  <c r="AV219" i="1"/>
  <c r="BX219" i="1"/>
  <c r="CC231" i="1"/>
  <c r="BY231" i="1"/>
  <c r="BL231" i="1"/>
  <c r="BC231" i="1"/>
  <c r="AU231" i="1"/>
  <c r="AQ231" i="1"/>
  <c r="AM231" i="1"/>
  <c r="CG231" i="1"/>
  <c r="BZ231" i="1"/>
  <c r="BK231" i="1"/>
  <c r="BA231" i="1"/>
  <c r="AR231" i="1"/>
  <c r="AL231" i="1"/>
  <c r="CB231" i="1"/>
  <c r="BN231" i="1"/>
  <c r="AV231" i="1"/>
  <c r="AO231" i="1"/>
  <c r="CA231" i="1"/>
  <c r="BJ231" i="1"/>
  <c r="AT231" i="1"/>
  <c r="AN231" i="1"/>
  <c r="CH231" i="1"/>
  <c r="BX231" i="1"/>
  <c r="AS231" i="1"/>
  <c r="AI231" i="1"/>
  <c r="BI231" i="1"/>
  <c r="CH254" i="1"/>
  <c r="CB254" i="1"/>
  <c r="BX254" i="1"/>
  <c r="BK254" i="1"/>
  <c r="BB254" i="1"/>
  <c r="AT254" i="1"/>
  <c r="AP254" i="1"/>
  <c r="AL254" i="1"/>
  <c r="CD254" i="1"/>
  <c r="BY254" i="1"/>
  <c r="BJ254" i="1"/>
  <c r="AV254" i="1"/>
  <c r="AQ254" i="1"/>
  <c r="AI254" i="1"/>
  <c r="CC254" i="1"/>
  <c r="BN254" i="1"/>
  <c r="BA254" i="1"/>
  <c r="AO254" i="1"/>
  <c r="CA254" i="1"/>
  <c r="BL254" i="1"/>
  <c r="AU254" i="1"/>
  <c r="AN254" i="1"/>
  <c r="BZ254" i="1"/>
  <c r="BI254" i="1"/>
  <c r="AS254" i="1"/>
  <c r="AM254" i="1"/>
  <c r="AQ258" i="1"/>
  <c r="CC7" i="1"/>
  <c r="BY7" i="1"/>
  <c r="BL7" i="1"/>
  <c r="BC7" i="1"/>
  <c r="AU7" i="1"/>
  <c r="AQ7" i="1"/>
  <c r="AM7" i="1"/>
  <c r="CH7" i="1"/>
  <c r="CB7" i="1"/>
  <c r="BX7" i="1"/>
  <c r="BK7" i="1"/>
  <c r="BB7" i="1"/>
  <c r="AT7" i="1"/>
  <c r="AP7" i="1"/>
  <c r="AL7" i="1"/>
  <c r="BI7" i="1"/>
  <c r="CH10" i="1"/>
  <c r="CB10" i="1"/>
  <c r="BX10" i="1"/>
  <c r="BK10" i="1"/>
  <c r="BB10" i="1"/>
  <c r="AT10" i="1"/>
  <c r="AP10" i="1"/>
  <c r="AL10" i="1"/>
  <c r="CG10" i="1"/>
  <c r="CA10" i="1"/>
  <c r="BW10" i="1"/>
  <c r="BJ10" i="1"/>
  <c r="BA10" i="1"/>
  <c r="AS10" i="1"/>
  <c r="AO10" i="1"/>
  <c r="AI10" i="1"/>
  <c r="BI10" i="1"/>
  <c r="AI11" i="1"/>
  <c r="BJ11" i="1"/>
  <c r="AM14" i="1"/>
  <c r="BL14" i="1"/>
  <c r="AN15" i="1"/>
  <c r="AV15" i="1"/>
  <c r="CD15" i="1"/>
  <c r="BN18" i="1"/>
  <c r="CC23" i="1"/>
  <c r="BY23" i="1"/>
  <c r="BL23" i="1"/>
  <c r="BC23" i="1"/>
  <c r="AU23" i="1"/>
  <c r="AQ23" i="1"/>
  <c r="AM23" i="1"/>
  <c r="CH23" i="1"/>
  <c r="CB23" i="1"/>
  <c r="BX23" i="1"/>
  <c r="BK23" i="1"/>
  <c r="BB23" i="1"/>
  <c r="AT23" i="1"/>
  <c r="AP23" i="1"/>
  <c r="AL23" i="1"/>
  <c r="BI23" i="1"/>
  <c r="BZ23" i="1"/>
  <c r="CH26" i="1"/>
  <c r="CB26" i="1"/>
  <c r="BX26" i="1"/>
  <c r="BK26" i="1"/>
  <c r="BB26" i="1"/>
  <c r="AT26" i="1"/>
  <c r="AP26" i="1"/>
  <c r="AL26" i="1"/>
  <c r="CG26" i="1"/>
  <c r="CA26" i="1"/>
  <c r="BW26" i="1"/>
  <c r="BJ26" i="1"/>
  <c r="BA26" i="1"/>
  <c r="AS26" i="1"/>
  <c r="AO26" i="1"/>
  <c r="AI26" i="1"/>
  <c r="AR26" i="1"/>
  <c r="BZ26" i="1"/>
  <c r="AS27" i="1"/>
  <c r="BL30" i="1"/>
  <c r="BN31" i="1"/>
  <c r="AN34" i="1"/>
  <c r="BN34" i="1"/>
  <c r="CD34" i="1"/>
  <c r="BZ39" i="1"/>
  <c r="BZ42" i="1"/>
  <c r="AS43" i="1"/>
  <c r="CA43" i="1"/>
  <c r="AU46" i="1"/>
  <c r="CC46" i="1"/>
  <c r="AV47" i="1"/>
  <c r="CD47" i="1"/>
  <c r="AM50" i="1"/>
  <c r="BL50" i="1"/>
  <c r="AN51" i="1"/>
  <c r="BN51" i="1"/>
  <c r="CD51" i="1"/>
  <c r="CH6" i="1"/>
  <c r="CB6" i="1"/>
  <c r="BX6" i="1"/>
  <c r="BK6" i="1"/>
  <c r="BB6" i="1"/>
  <c r="AT6" i="1"/>
  <c r="AP6" i="1"/>
  <c r="AL6" i="1"/>
  <c r="CG6" i="1"/>
  <c r="CA6" i="1"/>
  <c r="BW6" i="1"/>
  <c r="BJ6" i="1"/>
  <c r="BA6" i="1"/>
  <c r="AS6" i="1"/>
  <c r="AO6" i="1"/>
  <c r="AI6" i="1"/>
  <c r="AR6" i="1"/>
  <c r="BI6" i="1"/>
  <c r="BZ6" i="1"/>
  <c r="AI7" i="1"/>
  <c r="AS7" i="1"/>
  <c r="BJ7" i="1"/>
  <c r="CA7" i="1"/>
  <c r="AM10" i="1"/>
  <c r="AU10" i="1"/>
  <c r="BL10" i="1"/>
  <c r="CC10" i="1"/>
  <c r="AN11" i="1"/>
  <c r="AV11" i="1"/>
  <c r="BN11" i="1"/>
  <c r="CD11" i="1"/>
  <c r="AN14" i="1"/>
  <c r="AV14" i="1"/>
  <c r="BN14" i="1"/>
  <c r="CD14" i="1"/>
  <c r="AO15" i="1"/>
  <c r="BA15" i="1"/>
  <c r="BW15" i="1"/>
  <c r="CG15" i="1"/>
  <c r="AQ18" i="1"/>
  <c r="BC18" i="1"/>
  <c r="BY18" i="1"/>
  <c r="CC19" i="1"/>
  <c r="BY19" i="1"/>
  <c r="BL19" i="1"/>
  <c r="BC19" i="1"/>
  <c r="AU19" i="1"/>
  <c r="AQ19" i="1"/>
  <c r="AM19" i="1"/>
  <c r="CH19" i="1"/>
  <c r="CB19" i="1"/>
  <c r="BX19" i="1"/>
  <c r="BK19" i="1"/>
  <c r="BB19" i="1"/>
  <c r="AT19" i="1"/>
  <c r="AP19" i="1"/>
  <c r="AL19" i="1"/>
  <c r="AR19" i="1"/>
  <c r="BI19" i="1"/>
  <c r="BZ19" i="1"/>
  <c r="CH22" i="1"/>
  <c r="CB22" i="1"/>
  <c r="BX22" i="1"/>
  <c r="BK22" i="1"/>
  <c r="BB22" i="1"/>
  <c r="AT22" i="1"/>
  <c r="AP22" i="1"/>
  <c r="AL22" i="1"/>
  <c r="CG22" i="1"/>
  <c r="CA22" i="1"/>
  <c r="BW22" i="1"/>
  <c r="BJ22" i="1"/>
  <c r="BA22" i="1"/>
  <c r="AS22" i="1"/>
  <c r="AO22" i="1"/>
  <c r="AI22" i="1"/>
  <c r="AR22" i="1"/>
  <c r="BI22" i="1"/>
  <c r="BZ22" i="1"/>
  <c r="AI23" i="1"/>
  <c r="AS23" i="1"/>
  <c r="BJ23" i="1"/>
  <c r="CA23" i="1"/>
  <c r="AM26" i="1"/>
  <c r="AU26" i="1"/>
  <c r="BL26" i="1"/>
  <c r="CC26" i="1"/>
  <c r="AN27" i="1"/>
  <c r="AV27" i="1"/>
  <c r="BN27" i="1"/>
  <c r="CD27" i="1"/>
  <c r="AN30" i="1"/>
  <c r="AV30" i="1"/>
  <c r="BN30" i="1"/>
  <c r="CD30" i="1"/>
  <c r="AO31" i="1"/>
  <c r="BA31" i="1"/>
  <c r="BW31" i="1"/>
  <c r="CG31" i="1"/>
  <c r="AQ34" i="1"/>
  <c r="BC34" i="1"/>
  <c r="BY34" i="1"/>
  <c r="CC35" i="1"/>
  <c r="BY35" i="1"/>
  <c r="BL35" i="1"/>
  <c r="BC35" i="1"/>
  <c r="AU35" i="1"/>
  <c r="AQ35" i="1"/>
  <c r="AM35" i="1"/>
  <c r="CH35" i="1"/>
  <c r="CB35" i="1"/>
  <c r="BX35" i="1"/>
  <c r="BK35" i="1"/>
  <c r="BB35" i="1"/>
  <c r="AT35" i="1"/>
  <c r="AP35" i="1"/>
  <c r="AL35" i="1"/>
  <c r="AR35" i="1"/>
  <c r="BI35" i="1"/>
  <c r="BZ35" i="1"/>
  <c r="CH38" i="1"/>
  <c r="CB38" i="1"/>
  <c r="BX38" i="1"/>
  <c r="BK38" i="1"/>
  <c r="BB38" i="1"/>
  <c r="AT38" i="1"/>
  <c r="AP38" i="1"/>
  <c r="AL38" i="1"/>
  <c r="CG38" i="1"/>
  <c r="CA38" i="1"/>
  <c r="BW38" i="1"/>
  <c r="BJ38" i="1"/>
  <c r="BA38" i="1"/>
  <c r="AS38" i="1"/>
  <c r="AO38" i="1"/>
  <c r="AI38" i="1"/>
  <c r="AR38" i="1"/>
  <c r="BI38" i="1"/>
  <c r="BZ38" i="1"/>
  <c r="AI39" i="1"/>
  <c r="AS39" i="1"/>
  <c r="BJ39" i="1"/>
  <c r="CA39" i="1"/>
  <c r="AM42" i="1"/>
  <c r="AU42" i="1"/>
  <c r="BL42" i="1"/>
  <c r="CC42" i="1"/>
  <c r="AN43" i="1"/>
  <c r="AV43" i="1"/>
  <c r="BN43" i="1"/>
  <c r="CD43" i="1"/>
  <c r="AN46" i="1"/>
  <c r="AV46" i="1"/>
  <c r="BN46" i="1"/>
  <c r="CD46" i="1"/>
  <c r="AO47" i="1"/>
  <c r="BA47" i="1"/>
  <c r="BW47" i="1"/>
  <c r="CG47" i="1"/>
  <c r="AN50" i="1"/>
  <c r="AV50" i="1"/>
  <c r="BN50" i="1"/>
  <c r="CD50" i="1"/>
  <c r="AO51" i="1"/>
  <c r="BA51" i="1"/>
  <c r="BW51" i="1"/>
  <c r="CG51" i="1"/>
  <c r="AQ54" i="1"/>
  <c r="BC54" i="1"/>
  <c r="BY54" i="1"/>
  <c r="CC55" i="1"/>
  <c r="BY55" i="1"/>
  <c r="BL55" i="1"/>
  <c r="BC55" i="1"/>
  <c r="AU55" i="1"/>
  <c r="AQ55" i="1"/>
  <c r="AM55" i="1"/>
  <c r="CB55" i="1"/>
  <c r="BK55" i="1"/>
  <c r="AT55" i="1"/>
  <c r="AL55" i="1"/>
  <c r="CH55" i="1"/>
  <c r="BX55" i="1"/>
  <c r="BB55" i="1"/>
  <c r="AP55" i="1"/>
  <c r="AR55" i="1"/>
  <c r="BI55" i="1"/>
  <c r="BZ55" i="1"/>
  <c r="CH58" i="1"/>
  <c r="CB58" i="1"/>
  <c r="BX58" i="1"/>
  <c r="BK58" i="1"/>
  <c r="BB58" i="1"/>
  <c r="AT58" i="1"/>
  <c r="AP58" i="1"/>
  <c r="AL58" i="1"/>
  <c r="CA58" i="1"/>
  <c r="BJ58" i="1"/>
  <c r="BA58" i="1"/>
  <c r="AO58" i="1"/>
  <c r="CG58" i="1"/>
  <c r="BW58" i="1"/>
  <c r="AS58" i="1"/>
  <c r="AI58" i="1"/>
  <c r="AR58" i="1"/>
  <c r="BI58" i="1"/>
  <c r="BZ58" i="1"/>
  <c r="AI59" i="1"/>
  <c r="AS59" i="1"/>
  <c r="BJ59" i="1"/>
  <c r="CA59" i="1"/>
  <c r="AM62" i="1"/>
  <c r="AU62" i="1"/>
  <c r="BL62" i="1"/>
  <c r="CC62" i="1"/>
  <c r="AN63" i="1"/>
  <c r="AV63" i="1"/>
  <c r="BN63" i="1"/>
  <c r="CD63" i="1"/>
  <c r="AN66" i="1"/>
  <c r="AV66" i="1"/>
  <c r="BN66" i="1"/>
  <c r="CD66" i="1"/>
  <c r="AO67" i="1"/>
  <c r="BA67" i="1"/>
  <c r="BW67" i="1"/>
  <c r="CG67" i="1"/>
  <c r="AN70" i="1"/>
  <c r="AV70" i="1"/>
  <c r="BN70" i="1"/>
  <c r="CD70" i="1"/>
  <c r="AO71" i="1"/>
  <c r="BA71" i="1"/>
  <c r="BW71" i="1"/>
  <c r="CG71" i="1"/>
  <c r="AN74" i="1"/>
  <c r="AV74" i="1"/>
  <c r="BN74" i="1"/>
  <c r="CD74" i="1"/>
  <c r="AO75" i="1"/>
  <c r="BA75" i="1"/>
  <c r="BW75" i="1"/>
  <c r="CG75" i="1"/>
  <c r="AQ78" i="1"/>
  <c r="BC78" i="1"/>
  <c r="BY78" i="1"/>
  <c r="CC79" i="1"/>
  <c r="BY79" i="1"/>
  <c r="BL79" i="1"/>
  <c r="BC79" i="1"/>
  <c r="AU79" i="1"/>
  <c r="AQ79" i="1"/>
  <c r="AM79" i="1"/>
  <c r="BK79" i="1"/>
  <c r="AT79" i="1"/>
  <c r="AP79" i="1"/>
  <c r="CH79" i="1"/>
  <c r="CB79" i="1"/>
  <c r="BX79" i="1"/>
  <c r="BB79" i="1"/>
  <c r="AL79" i="1"/>
  <c r="AR79" i="1"/>
  <c r="BI79" i="1"/>
  <c r="BZ79" i="1"/>
  <c r="CH82" i="1"/>
  <c r="CB82" i="1"/>
  <c r="BX82" i="1"/>
  <c r="BK82" i="1"/>
  <c r="BB82" i="1"/>
  <c r="AT82" i="1"/>
  <c r="AP82" i="1"/>
  <c r="AL82" i="1"/>
  <c r="CG82" i="1"/>
  <c r="BW82" i="1"/>
  <c r="BA82" i="1"/>
  <c r="AO82" i="1"/>
  <c r="CA82" i="1"/>
  <c r="BJ82" i="1"/>
  <c r="AS82" i="1"/>
  <c r="AI82" i="1"/>
  <c r="AR82" i="1"/>
  <c r="BI82" i="1"/>
  <c r="BZ82" i="1"/>
  <c r="AI83" i="1"/>
  <c r="AS83" i="1"/>
  <c r="BJ83" i="1"/>
  <c r="CA83" i="1"/>
  <c r="AM86" i="1"/>
  <c r="AU86" i="1"/>
  <c r="BL86" i="1"/>
  <c r="CC86" i="1"/>
  <c r="AN87" i="1"/>
  <c r="AV87" i="1"/>
  <c r="BN87" i="1"/>
  <c r="CD87" i="1"/>
  <c r="AQ91" i="1"/>
  <c r="BK91" i="1"/>
  <c r="CD91" i="1"/>
  <c r="AS96" i="1"/>
  <c r="BN96" i="1"/>
  <c r="CC97" i="1"/>
  <c r="BY97" i="1"/>
  <c r="BL97" i="1"/>
  <c r="BC97" i="1"/>
  <c r="AU97" i="1"/>
  <c r="AQ97" i="1"/>
  <c r="AM97" i="1"/>
  <c r="CH97" i="1"/>
  <c r="CA97" i="1"/>
  <c r="BN97" i="1"/>
  <c r="BB97" i="1"/>
  <c r="AS97" i="1"/>
  <c r="AN97" i="1"/>
  <c r="BZ97" i="1"/>
  <c r="BA97" i="1"/>
  <c r="AL97" i="1"/>
  <c r="CG97" i="1"/>
  <c r="BK97" i="1"/>
  <c r="AR97" i="1"/>
  <c r="AT97" i="1"/>
  <c r="BW97" i="1"/>
  <c r="CG99" i="1"/>
  <c r="CA99" i="1"/>
  <c r="BW99" i="1"/>
  <c r="BJ99" i="1"/>
  <c r="BA99" i="1"/>
  <c r="AS99" i="1"/>
  <c r="AO99" i="1"/>
  <c r="AI99" i="1"/>
  <c r="CB99" i="1"/>
  <c r="BN99" i="1"/>
  <c r="BC99" i="1"/>
  <c r="AT99" i="1"/>
  <c r="AN99" i="1"/>
  <c r="BZ99" i="1"/>
  <c r="BB99" i="1"/>
  <c r="AM99" i="1"/>
  <c r="CH99" i="1"/>
  <c r="BL99" i="1"/>
  <c r="AR99" i="1"/>
  <c r="AU99" i="1"/>
  <c r="BX99" i="1"/>
  <c r="CH104" i="1"/>
  <c r="CB104" i="1"/>
  <c r="BX104" i="1"/>
  <c r="BK104" i="1"/>
  <c r="BB104" i="1"/>
  <c r="AT104" i="1"/>
  <c r="AP104" i="1"/>
  <c r="AL104" i="1"/>
  <c r="CG104" i="1"/>
  <c r="BZ104" i="1"/>
  <c r="BL104" i="1"/>
  <c r="BA104" i="1"/>
  <c r="AR104" i="1"/>
  <c r="AM104" i="1"/>
  <c r="BY104" i="1"/>
  <c r="AV104" i="1"/>
  <c r="AI104" i="1"/>
  <c r="CD104" i="1"/>
  <c r="BJ104" i="1"/>
  <c r="AQ104" i="1"/>
  <c r="AU104" i="1"/>
  <c r="BW104" i="1"/>
  <c r="AI105" i="1"/>
  <c r="AV105" i="1"/>
  <c r="BX105" i="1"/>
  <c r="AL107" i="1"/>
  <c r="AV107" i="1"/>
  <c r="BY107" i="1"/>
  <c r="AN112" i="1"/>
  <c r="BC112" i="1"/>
  <c r="CA112" i="1"/>
  <c r="AO113" i="1"/>
  <c r="BI113" i="1"/>
  <c r="CB113" i="1"/>
  <c r="AP115" i="1"/>
  <c r="BI115" i="1"/>
  <c r="CC115" i="1"/>
  <c r="AN120" i="1"/>
  <c r="BC120" i="1"/>
  <c r="CA120" i="1"/>
  <c r="AO121" i="1"/>
  <c r="BI121" i="1"/>
  <c r="CB121" i="1"/>
  <c r="AP123" i="1"/>
  <c r="BI123" i="1"/>
  <c r="CC123" i="1"/>
  <c r="AO128" i="1"/>
  <c r="BI128" i="1"/>
  <c r="CC128" i="1"/>
  <c r="AP129" i="1"/>
  <c r="BJ129" i="1"/>
  <c r="AQ131" i="1"/>
  <c r="BK131" i="1"/>
  <c r="CD131" i="1"/>
  <c r="AS136" i="1"/>
  <c r="BN136" i="1"/>
  <c r="CC137" i="1"/>
  <c r="BY137" i="1"/>
  <c r="BL137" i="1"/>
  <c r="BC137" i="1"/>
  <c r="AU137" i="1"/>
  <c r="AQ137" i="1"/>
  <c r="AM137" i="1"/>
  <c r="CH137" i="1"/>
  <c r="CA137" i="1"/>
  <c r="BN137" i="1"/>
  <c r="BB137" i="1"/>
  <c r="AS137" i="1"/>
  <c r="AN137" i="1"/>
  <c r="BZ137" i="1"/>
  <c r="BA137" i="1"/>
  <c r="AL137" i="1"/>
  <c r="CG137" i="1"/>
  <c r="BK137" i="1"/>
  <c r="AR137" i="1"/>
  <c r="AT137" i="1"/>
  <c r="BW137" i="1"/>
  <c r="CG139" i="1"/>
  <c r="CA139" i="1"/>
  <c r="BW139" i="1"/>
  <c r="BJ139" i="1"/>
  <c r="BA139" i="1"/>
  <c r="AS139" i="1"/>
  <c r="AO139" i="1"/>
  <c r="AI139" i="1"/>
  <c r="CB139" i="1"/>
  <c r="BN139" i="1"/>
  <c r="BC139" i="1"/>
  <c r="AT139" i="1"/>
  <c r="AN139" i="1"/>
  <c r="BZ139" i="1"/>
  <c r="BB139" i="1"/>
  <c r="AM139" i="1"/>
  <c r="CH139" i="1"/>
  <c r="BL139" i="1"/>
  <c r="AR139" i="1"/>
  <c r="AU139" i="1"/>
  <c r="BX139" i="1"/>
  <c r="CH144" i="1"/>
  <c r="CB144" i="1"/>
  <c r="BX144" i="1"/>
  <c r="BK144" i="1"/>
  <c r="BB144" i="1"/>
  <c r="AT144" i="1"/>
  <c r="AP144" i="1"/>
  <c r="AL144" i="1"/>
  <c r="CG144" i="1"/>
  <c r="BZ144" i="1"/>
  <c r="BL144" i="1"/>
  <c r="BA144" i="1"/>
  <c r="AR144" i="1"/>
  <c r="AM144" i="1"/>
  <c r="CD144" i="1"/>
  <c r="BJ144" i="1"/>
  <c r="AQ144" i="1"/>
  <c r="BY144" i="1"/>
  <c r="AV144" i="1"/>
  <c r="AI144" i="1"/>
  <c r="AU144" i="1"/>
  <c r="BW144" i="1"/>
  <c r="AI145" i="1"/>
  <c r="BI145" i="1"/>
  <c r="AP147" i="1"/>
  <c r="CC147" i="1"/>
  <c r="AO153" i="1"/>
  <c r="CB153" i="1"/>
  <c r="BI155" i="1"/>
  <c r="AT161" i="1"/>
  <c r="CG163" i="1"/>
  <c r="CA163" i="1"/>
  <c r="BW163" i="1"/>
  <c r="BJ163" i="1"/>
  <c r="BA163" i="1"/>
  <c r="AS163" i="1"/>
  <c r="AO163" i="1"/>
  <c r="AI163" i="1"/>
  <c r="CB163" i="1"/>
  <c r="BN163" i="1"/>
  <c r="BC163" i="1"/>
  <c r="AT163" i="1"/>
  <c r="AN163" i="1"/>
  <c r="BL163" i="1"/>
  <c r="AR163" i="1"/>
  <c r="BY163" i="1"/>
  <c r="BK163" i="1"/>
  <c r="AV163" i="1"/>
  <c r="AQ163" i="1"/>
  <c r="AL163" i="1"/>
  <c r="CH163" i="1"/>
  <c r="BZ163" i="1"/>
  <c r="BB163" i="1"/>
  <c r="AM163" i="1"/>
  <c r="CD163" i="1"/>
  <c r="BX163" i="1"/>
  <c r="CC169" i="1"/>
  <c r="BY169" i="1"/>
  <c r="BL169" i="1"/>
  <c r="BC169" i="1"/>
  <c r="AU169" i="1"/>
  <c r="AQ169" i="1"/>
  <c r="AM169" i="1"/>
  <c r="CH169" i="1"/>
  <c r="CA169" i="1"/>
  <c r="BN169" i="1"/>
  <c r="BB169" i="1"/>
  <c r="AS169" i="1"/>
  <c r="AN169" i="1"/>
  <c r="CG169" i="1"/>
  <c r="BK169" i="1"/>
  <c r="BA169" i="1"/>
  <c r="AL169" i="1"/>
  <c r="CD169" i="1"/>
  <c r="BX169" i="1"/>
  <c r="AV169" i="1"/>
  <c r="AI169" i="1"/>
  <c r="BZ169" i="1"/>
  <c r="AR169" i="1"/>
  <c r="BJ169" i="1"/>
  <c r="AP169" i="1"/>
  <c r="BW169" i="1"/>
  <c r="AU171" i="1"/>
  <c r="AO177" i="1"/>
  <c r="CB177" i="1"/>
  <c r="BI179" i="1"/>
  <c r="CC185" i="1"/>
  <c r="BY185" i="1"/>
  <c r="BL185" i="1"/>
  <c r="BC185" i="1"/>
  <c r="AU185" i="1"/>
  <c r="AQ185" i="1"/>
  <c r="AM185" i="1"/>
  <c r="CH185" i="1"/>
  <c r="CA185" i="1"/>
  <c r="BN185" i="1"/>
  <c r="BB185" i="1"/>
  <c r="AS185" i="1"/>
  <c r="AN185" i="1"/>
  <c r="CG185" i="1"/>
  <c r="BK185" i="1"/>
  <c r="AR185" i="1"/>
  <c r="CD185" i="1"/>
  <c r="BJ185" i="1"/>
  <c r="AP185" i="1"/>
  <c r="AI185" i="1"/>
  <c r="BZ185" i="1"/>
  <c r="BA185" i="1"/>
  <c r="AL185" i="1"/>
  <c r="BX185" i="1"/>
  <c r="AV185" i="1"/>
  <c r="BW185" i="1"/>
  <c r="AU187" i="1"/>
  <c r="BI193" i="1"/>
  <c r="AP195" i="1"/>
  <c r="CC195" i="1"/>
  <c r="AT201" i="1"/>
  <c r="CG203" i="1"/>
  <c r="CA203" i="1"/>
  <c r="BW203" i="1"/>
  <c r="BJ203" i="1"/>
  <c r="BA203" i="1"/>
  <c r="AS203" i="1"/>
  <c r="AO203" i="1"/>
  <c r="AI203" i="1"/>
  <c r="CB203" i="1"/>
  <c r="BN203" i="1"/>
  <c r="BC203" i="1"/>
  <c r="AT203" i="1"/>
  <c r="AN203" i="1"/>
  <c r="CH203" i="1"/>
  <c r="BZ203" i="1"/>
  <c r="BL203" i="1"/>
  <c r="BB203" i="1"/>
  <c r="AR203" i="1"/>
  <c r="AM203" i="1"/>
  <c r="BY203" i="1"/>
  <c r="AV203" i="1"/>
  <c r="AQ203" i="1"/>
  <c r="CD203" i="1"/>
  <c r="BK203" i="1"/>
  <c r="AL203" i="1"/>
  <c r="BX203" i="1"/>
  <c r="AO209" i="1"/>
  <c r="CB209" i="1"/>
  <c r="BI211" i="1"/>
  <c r="CC217" i="1"/>
  <c r="BY217" i="1"/>
  <c r="BL217" i="1"/>
  <c r="BC217" i="1"/>
  <c r="AU217" i="1"/>
  <c r="AQ217" i="1"/>
  <c r="AM217" i="1"/>
  <c r="CH217" i="1"/>
  <c r="CA217" i="1"/>
  <c r="BN217" i="1"/>
  <c r="BB217" i="1"/>
  <c r="AS217" i="1"/>
  <c r="AN217" i="1"/>
  <c r="CG217" i="1"/>
  <c r="BZ217" i="1"/>
  <c r="BK217" i="1"/>
  <c r="BA217" i="1"/>
  <c r="AR217" i="1"/>
  <c r="AL217" i="1"/>
  <c r="CD217" i="1"/>
  <c r="BX217" i="1"/>
  <c r="AV217" i="1"/>
  <c r="AP217" i="1"/>
  <c r="BJ217" i="1"/>
  <c r="AI217" i="1"/>
  <c r="BW217" i="1"/>
  <c r="AU219" i="1"/>
  <c r="CH222" i="1"/>
  <c r="CB222" i="1"/>
  <c r="BX222" i="1"/>
  <c r="BK222" i="1"/>
  <c r="BB222" i="1"/>
  <c r="AT222" i="1"/>
  <c r="AP222" i="1"/>
  <c r="AL222" i="1"/>
  <c r="CD222" i="1"/>
  <c r="BY222" i="1"/>
  <c r="BJ222" i="1"/>
  <c r="AV222" i="1"/>
  <c r="AQ222" i="1"/>
  <c r="AI222" i="1"/>
  <c r="CC222" i="1"/>
  <c r="BN222" i="1"/>
  <c r="BA222" i="1"/>
  <c r="AO222" i="1"/>
  <c r="CA222" i="1"/>
  <c r="BL222" i="1"/>
  <c r="AU222" i="1"/>
  <c r="AN222" i="1"/>
  <c r="BI222" i="1"/>
  <c r="AS222" i="1"/>
  <c r="BZ222" i="1"/>
  <c r="AM222" i="1"/>
  <c r="CG222" i="1"/>
  <c r="AQ226" i="1"/>
  <c r="BB231" i="1"/>
  <c r="AQ249" i="1"/>
  <c r="BC254" i="1"/>
  <c r="BW258" i="1"/>
  <c r="CC263" i="1"/>
  <c r="BY263" i="1"/>
  <c r="BL263" i="1"/>
  <c r="BC263" i="1"/>
  <c r="AU263" i="1"/>
  <c r="AQ263" i="1"/>
  <c r="AM263" i="1"/>
  <c r="CG263" i="1"/>
  <c r="BZ263" i="1"/>
  <c r="BK263" i="1"/>
  <c r="BA263" i="1"/>
  <c r="AR263" i="1"/>
  <c r="AL263" i="1"/>
  <c r="CB263" i="1"/>
  <c r="BN263" i="1"/>
  <c r="AV263" i="1"/>
  <c r="AO263" i="1"/>
  <c r="CA263" i="1"/>
  <c r="BJ263" i="1"/>
  <c r="AT263" i="1"/>
  <c r="AN263" i="1"/>
  <c r="CH263" i="1"/>
  <c r="BX263" i="1"/>
  <c r="BI263" i="1"/>
  <c r="AS263" i="1"/>
  <c r="AI263" i="1"/>
  <c r="CD263" i="1"/>
  <c r="BX281" i="1"/>
  <c r="CH286" i="1"/>
  <c r="CB286" i="1"/>
  <c r="BX286" i="1"/>
  <c r="BK286" i="1"/>
  <c r="BB286" i="1"/>
  <c r="AT286" i="1"/>
  <c r="AP286" i="1"/>
  <c r="AL286" i="1"/>
  <c r="CD286" i="1"/>
  <c r="BY286" i="1"/>
  <c r="BJ286" i="1"/>
  <c r="AV286" i="1"/>
  <c r="AQ286" i="1"/>
  <c r="AI286" i="1"/>
  <c r="CC286" i="1"/>
  <c r="BN286" i="1"/>
  <c r="BA286" i="1"/>
  <c r="AO286" i="1"/>
  <c r="CA286" i="1"/>
  <c r="BL286" i="1"/>
  <c r="AU286" i="1"/>
  <c r="AN286" i="1"/>
  <c r="BZ286" i="1"/>
  <c r="BI286" i="1"/>
  <c r="AS286" i="1"/>
  <c r="AM286" i="1"/>
  <c r="CG286" i="1"/>
  <c r="CG304" i="1"/>
  <c r="CA304" i="1"/>
  <c r="BW304" i="1"/>
  <c r="BJ304" i="1"/>
  <c r="BA304" i="1"/>
  <c r="AS304" i="1"/>
  <c r="AO304" i="1"/>
  <c r="AI304" i="1"/>
  <c r="CH304" i="1"/>
  <c r="BZ304" i="1"/>
  <c r="BL304" i="1"/>
  <c r="BB304" i="1"/>
  <c r="AR304" i="1"/>
  <c r="AM304" i="1"/>
  <c r="CB304" i="1"/>
  <c r="BK304" i="1"/>
  <c r="AU304" i="1"/>
  <c r="AN304" i="1"/>
  <c r="CC304" i="1"/>
  <c r="BI304" i="1"/>
  <c r="AQ304" i="1"/>
  <c r="BY304" i="1"/>
  <c r="BC304" i="1"/>
  <c r="AP304" i="1"/>
  <c r="BX304" i="1"/>
  <c r="AV304" i="1"/>
  <c r="AL304" i="1"/>
  <c r="CG331" i="1"/>
  <c r="CA331" i="1"/>
  <c r="BW331" i="1"/>
  <c r="BJ331" i="1"/>
  <c r="BA331" i="1"/>
  <c r="AS331" i="1"/>
  <c r="AO331" i="1"/>
  <c r="AI331" i="1"/>
  <c r="CB331" i="1"/>
  <c r="BN331" i="1"/>
  <c r="BC331" i="1"/>
  <c r="AT331" i="1"/>
  <c r="AN331" i="1"/>
  <c r="BZ331" i="1"/>
  <c r="BK331" i="1"/>
  <c r="AU331" i="1"/>
  <c r="AM331" i="1"/>
  <c r="CC331" i="1"/>
  <c r="BI331" i="1"/>
  <c r="AQ331" i="1"/>
  <c r="BX331" i="1"/>
  <c r="AR331" i="1"/>
  <c r="CD331" i="1"/>
  <c r="AV331" i="1"/>
  <c r="BY331" i="1"/>
  <c r="AP331" i="1"/>
  <c r="BL331" i="1"/>
  <c r="AL331" i="1"/>
  <c r="CH348" i="1"/>
  <c r="CB348" i="1"/>
  <c r="BX348" i="1"/>
  <c r="BK348" i="1"/>
  <c r="BB348" i="1"/>
  <c r="AT348" i="1"/>
  <c r="AP348" i="1"/>
  <c r="AL348" i="1"/>
  <c r="CA348" i="1"/>
  <c r="BN348" i="1"/>
  <c r="BC348" i="1"/>
  <c r="AS348" i="1"/>
  <c r="AN348" i="1"/>
  <c r="BZ348" i="1"/>
  <c r="BJ348" i="1"/>
  <c r="AU348" i="1"/>
  <c r="AM348" i="1"/>
  <c r="CG348" i="1"/>
  <c r="BW348" i="1"/>
  <c r="AV348" i="1"/>
  <c r="AI348" i="1"/>
  <c r="CD348" i="1"/>
  <c r="BI348" i="1"/>
  <c r="AO348" i="1"/>
  <c r="BY348" i="1"/>
  <c r="AQ348" i="1"/>
  <c r="BL348" i="1"/>
  <c r="BA348" i="1"/>
  <c r="AR348" i="1"/>
  <c r="AU152" i="1"/>
  <c r="CC152" i="1"/>
  <c r="BW160" i="1"/>
  <c r="BW168" i="1"/>
  <c r="BI176" i="1"/>
  <c r="CH184" i="1"/>
  <c r="CB184" i="1"/>
  <c r="BX184" i="1"/>
  <c r="BK184" i="1"/>
  <c r="BB184" i="1"/>
  <c r="AT184" i="1"/>
  <c r="AP184" i="1"/>
  <c r="AL184" i="1"/>
  <c r="AU184" i="1"/>
  <c r="CC184" i="1"/>
  <c r="CH192" i="1"/>
  <c r="CB192" i="1"/>
  <c r="BX192" i="1"/>
  <c r="BK192" i="1"/>
  <c r="BB192" i="1"/>
  <c r="AT192" i="1"/>
  <c r="AP192" i="1"/>
  <c r="AL192" i="1"/>
  <c r="BI192" i="1"/>
  <c r="CH200" i="1"/>
  <c r="CB200" i="1"/>
  <c r="BX200" i="1"/>
  <c r="BK200" i="1"/>
  <c r="BB200" i="1"/>
  <c r="AT200" i="1"/>
  <c r="AP200" i="1"/>
  <c r="AL200" i="1"/>
  <c r="AO200" i="1"/>
  <c r="BI200" i="1"/>
  <c r="CH208" i="1"/>
  <c r="CB208" i="1"/>
  <c r="BX208" i="1"/>
  <c r="BK208" i="1"/>
  <c r="BB208" i="1"/>
  <c r="AT208" i="1"/>
  <c r="AP208" i="1"/>
  <c r="AL208" i="1"/>
  <c r="BW208" i="1"/>
  <c r="CH216" i="1"/>
  <c r="CB216" i="1"/>
  <c r="BX216" i="1"/>
  <c r="BK216" i="1"/>
  <c r="BB216" i="1"/>
  <c r="AT216" i="1"/>
  <c r="AP216" i="1"/>
  <c r="AL216" i="1"/>
  <c r="BI216" i="1"/>
  <c r="AP223" i="1"/>
  <c r="CG241" i="1"/>
  <c r="CA241" i="1"/>
  <c r="BW241" i="1"/>
  <c r="BJ241" i="1"/>
  <c r="BA241" i="1"/>
  <c r="AS241" i="1"/>
  <c r="AO241" i="1"/>
  <c r="AI241" i="1"/>
  <c r="CH241" i="1"/>
  <c r="BZ241" i="1"/>
  <c r="BL241" i="1"/>
  <c r="BB241" i="1"/>
  <c r="AR241" i="1"/>
  <c r="AM241" i="1"/>
  <c r="CH246" i="1"/>
  <c r="CB246" i="1"/>
  <c r="BX246" i="1"/>
  <c r="BK246" i="1"/>
  <c r="BB246" i="1"/>
  <c r="AT246" i="1"/>
  <c r="AP246" i="1"/>
  <c r="AL246" i="1"/>
  <c r="CD246" i="1"/>
  <c r="BY246" i="1"/>
  <c r="BJ246" i="1"/>
  <c r="AV246" i="1"/>
  <c r="AQ246" i="1"/>
  <c r="AI246" i="1"/>
  <c r="BC246" i="1"/>
  <c r="CG246" i="1"/>
  <c r="CH250" i="1"/>
  <c r="CB250" i="1"/>
  <c r="BX250" i="1"/>
  <c r="BK250" i="1"/>
  <c r="BB250" i="1"/>
  <c r="AT250" i="1"/>
  <c r="AP250" i="1"/>
  <c r="AL250" i="1"/>
  <c r="CA250" i="1"/>
  <c r="BN250" i="1"/>
  <c r="BC250" i="1"/>
  <c r="AS250" i="1"/>
  <c r="AN250" i="1"/>
  <c r="AQ250" i="1"/>
  <c r="BA250" i="1"/>
  <c r="BW250" i="1"/>
  <c r="CD250" i="1"/>
  <c r="CC255" i="1"/>
  <c r="BY255" i="1"/>
  <c r="BL255" i="1"/>
  <c r="BC255" i="1"/>
  <c r="AU255" i="1"/>
  <c r="AQ255" i="1"/>
  <c r="AM255" i="1"/>
  <c r="CG255" i="1"/>
  <c r="BZ255" i="1"/>
  <c r="BK255" i="1"/>
  <c r="BA255" i="1"/>
  <c r="AR255" i="1"/>
  <c r="AL255" i="1"/>
  <c r="AP255" i="1"/>
  <c r="BB255" i="1"/>
  <c r="BW255" i="1"/>
  <c r="CD255" i="1"/>
  <c r="CG273" i="1"/>
  <c r="CA273" i="1"/>
  <c r="BW273" i="1"/>
  <c r="BJ273" i="1"/>
  <c r="BA273" i="1"/>
  <c r="AS273" i="1"/>
  <c r="AO273" i="1"/>
  <c r="AI273" i="1"/>
  <c r="CH273" i="1"/>
  <c r="BZ273" i="1"/>
  <c r="BL273" i="1"/>
  <c r="BB273" i="1"/>
  <c r="AR273" i="1"/>
  <c r="AM273" i="1"/>
  <c r="AQ273" i="1"/>
  <c r="BC273" i="1"/>
  <c r="BX273" i="1"/>
  <c r="CD273" i="1"/>
  <c r="CH278" i="1"/>
  <c r="CB278" i="1"/>
  <c r="BX278" i="1"/>
  <c r="BK278" i="1"/>
  <c r="BB278" i="1"/>
  <c r="AT278" i="1"/>
  <c r="AP278" i="1"/>
  <c r="AL278" i="1"/>
  <c r="CD278" i="1"/>
  <c r="BY278" i="1"/>
  <c r="BJ278" i="1"/>
  <c r="AV278" i="1"/>
  <c r="AQ278" i="1"/>
  <c r="AI278" i="1"/>
  <c r="AR278" i="1"/>
  <c r="BC278" i="1"/>
  <c r="BW278" i="1"/>
  <c r="CG278" i="1"/>
  <c r="CH282" i="1"/>
  <c r="CB282" i="1"/>
  <c r="BX282" i="1"/>
  <c r="BK282" i="1"/>
  <c r="BB282" i="1"/>
  <c r="AT282" i="1"/>
  <c r="AP282" i="1"/>
  <c r="AL282" i="1"/>
  <c r="CA282" i="1"/>
  <c r="BN282" i="1"/>
  <c r="BC282" i="1"/>
  <c r="AS282" i="1"/>
  <c r="AN282" i="1"/>
  <c r="AQ282" i="1"/>
  <c r="BA282" i="1"/>
  <c r="BW282" i="1"/>
  <c r="CD282" i="1"/>
  <c r="CD287" i="1"/>
  <c r="BZ287" i="1"/>
  <c r="CG287" i="1"/>
  <c r="BY287" i="1"/>
  <c r="BL287" i="1"/>
  <c r="BC287" i="1"/>
  <c r="AU287" i="1"/>
  <c r="AQ287" i="1"/>
  <c r="AM287" i="1"/>
  <c r="CA287" i="1"/>
  <c r="BK287" i="1"/>
  <c r="BA287" i="1"/>
  <c r="AR287" i="1"/>
  <c r="AL287" i="1"/>
  <c r="AP287" i="1"/>
  <c r="BB287" i="1"/>
  <c r="BW287" i="1"/>
  <c r="CH287" i="1"/>
  <c r="CG296" i="1"/>
  <c r="CA296" i="1"/>
  <c r="BW296" i="1"/>
  <c r="BJ296" i="1"/>
  <c r="BA296" i="1"/>
  <c r="AS296" i="1"/>
  <c r="AO296" i="1"/>
  <c r="AI296" i="1"/>
  <c r="CH296" i="1"/>
  <c r="BZ296" i="1"/>
  <c r="BL296" i="1"/>
  <c r="BB296" i="1"/>
  <c r="AR296" i="1"/>
  <c r="AM296" i="1"/>
  <c r="BY296" i="1"/>
  <c r="BI296" i="1"/>
  <c r="AT296" i="1"/>
  <c r="AL296" i="1"/>
  <c r="AU296" i="1"/>
  <c r="BN296" i="1"/>
  <c r="CD296" i="1"/>
  <c r="CH301" i="1"/>
  <c r="CB301" i="1"/>
  <c r="BX301" i="1"/>
  <c r="BK301" i="1"/>
  <c r="BB301" i="1"/>
  <c r="AT301" i="1"/>
  <c r="AP301" i="1"/>
  <c r="AL301" i="1"/>
  <c r="CD301" i="1"/>
  <c r="BY301" i="1"/>
  <c r="BJ301" i="1"/>
  <c r="AV301" i="1"/>
  <c r="AQ301" i="1"/>
  <c r="AI301" i="1"/>
  <c r="BZ301" i="1"/>
  <c r="BI301" i="1"/>
  <c r="AS301" i="1"/>
  <c r="AM301" i="1"/>
  <c r="AU301" i="1"/>
  <c r="BN301" i="1"/>
  <c r="CG301" i="1"/>
  <c r="CH305" i="1"/>
  <c r="CB305" i="1"/>
  <c r="BX305" i="1"/>
  <c r="BK305" i="1"/>
  <c r="BB305" i="1"/>
  <c r="AT305" i="1"/>
  <c r="AP305" i="1"/>
  <c r="AL305" i="1"/>
  <c r="CA305" i="1"/>
  <c r="BN305" i="1"/>
  <c r="BC305" i="1"/>
  <c r="AS305" i="1"/>
  <c r="AN305" i="1"/>
  <c r="CG305" i="1"/>
  <c r="BY305" i="1"/>
  <c r="BI305" i="1"/>
  <c r="AR305" i="1"/>
  <c r="AI305" i="1"/>
  <c r="AU305" i="1"/>
  <c r="BL305" i="1"/>
  <c r="CD305" i="1"/>
  <c r="CG312" i="1"/>
  <c r="CA312" i="1"/>
  <c r="BW312" i="1"/>
  <c r="BJ312" i="1"/>
  <c r="BA312" i="1"/>
  <c r="AS312" i="1"/>
  <c r="AO312" i="1"/>
  <c r="AI312" i="1"/>
  <c r="CH312" i="1"/>
  <c r="BZ312" i="1"/>
  <c r="BL312" i="1"/>
  <c r="BB312" i="1"/>
  <c r="AR312" i="1"/>
  <c r="AM312" i="1"/>
  <c r="CC312" i="1"/>
  <c r="BN312" i="1"/>
  <c r="AV312" i="1"/>
  <c r="AP312" i="1"/>
  <c r="AT312" i="1"/>
  <c r="BK312" i="1"/>
  <c r="CD312" i="1"/>
  <c r="CH317" i="1"/>
  <c r="CB317" i="1"/>
  <c r="BX317" i="1"/>
  <c r="BK317" i="1"/>
  <c r="BB317" i="1"/>
  <c r="AT317" i="1"/>
  <c r="AP317" i="1"/>
  <c r="AL317" i="1"/>
  <c r="CD317" i="1"/>
  <c r="BY317" i="1"/>
  <c r="BJ317" i="1"/>
  <c r="AV317" i="1"/>
  <c r="AQ317" i="1"/>
  <c r="AI317" i="1"/>
  <c r="CC317" i="1"/>
  <c r="BN317" i="1"/>
  <c r="BA317" i="1"/>
  <c r="AO317" i="1"/>
  <c r="AS317" i="1"/>
  <c r="BL317" i="1"/>
  <c r="CG317" i="1"/>
  <c r="CG343" i="1"/>
  <c r="CA343" i="1"/>
  <c r="BW343" i="1"/>
  <c r="BJ343" i="1"/>
  <c r="BA343" i="1"/>
  <c r="AS343" i="1"/>
  <c r="AO343" i="1"/>
  <c r="AI343" i="1"/>
  <c r="CD343" i="1"/>
  <c r="BY343" i="1"/>
  <c r="BK343" i="1"/>
  <c r="AV343" i="1"/>
  <c r="AQ343" i="1"/>
  <c r="AL343" i="1"/>
  <c r="CB343" i="1"/>
  <c r="BL343" i="1"/>
  <c r="AU343" i="1"/>
  <c r="AN343" i="1"/>
  <c r="CC343" i="1"/>
  <c r="BI343" i="1"/>
  <c r="AR343" i="1"/>
  <c r="BX343" i="1"/>
  <c r="AT343" i="1"/>
  <c r="BC343" i="1"/>
  <c r="CH344" i="1"/>
  <c r="CB344" i="1"/>
  <c r="BX344" i="1"/>
  <c r="BK344" i="1"/>
  <c r="BB344" i="1"/>
  <c r="AT344" i="1"/>
  <c r="AP344" i="1"/>
  <c r="AL344" i="1"/>
  <c r="CG344" i="1"/>
  <c r="BZ344" i="1"/>
  <c r="BL344" i="1"/>
  <c r="BA344" i="1"/>
  <c r="AR344" i="1"/>
  <c r="AM344" i="1"/>
  <c r="BY344" i="1"/>
  <c r="BI344" i="1"/>
  <c r="AS344" i="1"/>
  <c r="AI344" i="1"/>
  <c r="CA344" i="1"/>
  <c r="BC344" i="1"/>
  <c r="AO344" i="1"/>
  <c r="CD344" i="1"/>
  <c r="BJ344" i="1"/>
  <c r="BN344" i="1"/>
  <c r="AN5" i="1"/>
  <c r="AR5" i="1"/>
  <c r="AV5" i="1"/>
  <c r="BI5" i="1"/>
  <c r="BN5" i="1"/>
  <c r="BZ5" i="1"/>
  <c r="CD5" i="1"/>
  <c r="AN9" i="1"/>
  <c r="AR9" i="1"/>
  <c r="AV9" i="1"/>
  <c r="BI9" i="1"/>
  <c r="BN9" i="1"/>
  <c r="BZ9" i="1"/>
  <c r="CD9" i="1"/>
  <c r="AN13" i="1"/>
  <c r="AR13" i="1"/>
  <c r="AV13" i="1"/>
  <c r="BI13" i="1"/>
  <c r="BN13" i="1"/>
  <c r="BZ13" i="1"/>
  <c r="CD13" i="1"/>
  <c r="AN17" i="1"/>
  <c r="AR17" i="1"/>
  <c r="AV17" i="1"/>
  <c r="BI17" i="1"/>
  <c r="BN17" i="1"/>
  <c r="BZ17" i="1"/>
  <c r="CD17" i="1"/>
  <c r="AN21" i="1"/>
  <c r="AR21" i="1"/>
  <c r="AV21" i="1"/>
  <c r="BI21" i="1"/>
  <c r="BN21" i="1"/>
  <c r="BZ21" i="1"/>
  <c r="CD21" i="1"/>
  <c r="AN25" i="1"/>
  <c r="AR25" i="1"/>
  <c r="AV25" i="1"/>
  <c r="BI25" i="1"/>
  <c r="BN25" i="1"/>
  <c r="BZ25" i="1"/>
  <c r="CD25" i="1"/>
  <c r="AN29" i="1"/>
  <c r="AR29" i="1"/>
  <c r="AV29" i="1"/>
  <c r="BI29" i="1"/>
  <c r="BN29" i="1"/>
  <c r="BZ29" i="1"/>
  <c r="CD29" i="1"/>
  <c r="AN33" i="1"/>
  <c r="AR33" i="1"/>
  <c r="AV33" i="1"/>
  <c r="BI33" i="1"/>
  <c r="BN33" i="1"/>
  <c r="BZ33" i="1"/>
  <c r="CD33" i="1"/>
  <c r="AN37" i="1"/>
  <c r="AR37" i="1"/>
  <c r="AV37" i="1"/>
  <c r="BI37" i="1"/>
  <c r="BN37" i="1"/>
  <c r="BZ37" i="1"/>
  <c r="CD37" i="1"/>
  <c r="AN41" i="1"/>
  <c r="AR41" i="1"/>
  <c r="AV41" i="1"/>
  <c r="BI41" i="1"/>
  <c r="BN41" i="1"/>
  <c r="BZ41" i="1"/>
  <c r="CD41" i="1"/>
  <c r="AN45" i="1"/>
  <c r="AR45" i="1"/>
  <c r="AV45" i="1"/>
  <c r="BI45" i="1"/>
  <c r="BN45" i="1"/>
  <c r="BZ45" i="1"/>
  <c r="CD45" i="1"/>
  <c r="AR49" i="1"/>
  <c r="BN49" i="1"/>
  <c r="CD49" i="1"/>
  <c r="AR53" i="1"/>
  <c r="BI53" i="1"/>
  <c r="BZ53" i="1"/>
  <c r="AR57" i="1"/>
  <c r="BI57" i="1"/>
  <c r="BZ57" i="1"/>
  <c r="AR61" i="1"/>
  <c r="BI61" i="1"/>
  <c r="BZ61" i="1"/>
  <c r="AR65" i="1"/>
  <c r="BI65" i="1"/>
  <c r="BZ65" i="1"/>
  <c r="AR69" i="1"/>
  <c r="BI69" i="1"/>
  <c r="BZ69" i="1"/>
  <c r="AR73" i="1"/>
  <c r="BI73" i="1"/>
  <c r="BZ73" i="1"/>
  <c r="AR77" i="1"/>
  <c r="BI77" i="1"/>
  <c r="BZ77" i="1"/>
  <c r="AN81" i="1"/>
  <c r="AV81" i="1"/>
  <c r="BZ81" i="1"/>
  <c r="AR85" i="1"/>
  <c r="BI85" i="1"/>
  <c r="BZ85" i="1"/>
  <c r="AN89" i="1"/>
  <c r="AV89" i="1"/>
  <c r="BZ89" i="1"/>
  <c r="AO93" i="1"/>
  <c r="BI93" i="1"/>
  <c r="CG95" i="1"/>
  <c r="CA95" i="1"/>
  <c r="BW95" i="1"/>
  <c r="BJ95" i="1"/>
  <c r="BA95" i="1"/>
  <c r="AS95" i="1"/>
  <c r="AO95" i="1"/>
  <c r="AI95" i="1"/>
  <c r="AU95" i="1"/>
  <c r="BX95" i="1"/>
  <c r="CC101" i="1"/>
  <c r="BY101" i="1"/>
  <c r="BL101" i="1"/>
  <c r="BC101" i="1"/>
  <c r="AU101" i="1"/>
  <c r="AQ101" i="1"/>
  <c r="AM101" i="1"/>
  <c r="AT101" i="1"/>
  <c r="BW101" i="1"/>
  <c r="AP103" i="1"/>
  <c r="BI103" i="1"/>
  <c r="CC109" i="1"/>
  <c r="BY109" i="1"/>
  <c r="BL109" i="1"/>
  <c r="BC109" i="1"/>
  <c r="AU109" i="1"/>
  <c r="AQ109" i="1"/>
  <c r="AM109" i="1"/>
  <c r="AT109" i="1"/>
  <c r="BW109" i="1"/>
  <c r="BI111" i="1"/>
  <c r="BI117" i="1"/>
  <c r="CG119" i="1"/>
  <c r="CA119" i="1"/>
  <c r="BW119" i="1"/>
  <c r="BJ119" i="1"/>
  <c r="BA119" i="1"/>
  <c r="AS119" i="1"/>
  <c r="AO119" i="1"/>
  <c r="AI119" i="1"/>
  <c r="AU119" i="1"/>
  <c r="BX119" i="1"/>
  <c r="CC125" i="1"/>
  <c r="BY125" i="1"/>
  <c r="BL125" i="1"/>
  <c r="BC125" i="1"/>
  <c r="AU125" i="1"/>
  <c r="AQ125" i="1"/>
  <c r="AM125" i="1"/>
  <c r="AT125" i="1"/>
  <c r="BW125" i="1"/>
  <c r="AP127" i="1"/>
  <c r="BI127" i="1"/>
  <c r="CC133" i="1"/>
  <c r="BY133" i="1"/>
  <c r="BL133" i="1"/>
  <c r="BC133" i="1"/>
  <c r="AU133" i="1"/>
  <c r="AQ133" i="1"/>
  <c r="AM133" i="1"/>
  <c r="AT133" i="1"/>
  <c r="BW133" i="1"/>
  <c r="BI135" i="1"/>
  <c r="BI141" i="1"/>
  <c r="CG143" i="1"/>
  <c r="CA143" i="1"/>
  <c r="BW143" i="1"/>
  <c r="BJ143" i="1"/>
  <c r="BA143" i="1"/>
  <c r="AS143" i="1"/>
  <c r="AO143" i="1"/>
  <c r="AU143" i="1"/>
  <c r="BX143" i="1"/>
  <c r="CC149" i="1"/>
  <c r="BY149" i="1"/>
  <c r="BL149" i="1"/>
  <c r="BC149" i="1"/>
  <c r="AU149" i="1"/>
  <c r="AQ149" i="1"/>
  <c r="AM149" i="1"/>
  <c r="AT149" i="1"/>
  <c r="BW149" i="1"/>
  <c r="CG151" i="1"/>
  <c r="CA151" i="1"/>
  <c r="BW151" i="1"/>
  <c r="BJ151" i="1"/>
  <c r="BA151" i="1"/>
  <c r="AS151" i="1"/>
  <c r="AO151" i="1"/>
  <c r="AI151" i="1"/>
  <c r="AU151" i="1"/>
  <c r="BX151" i="1"/>
  <c r="AI152" i="1"/>
  <c r="AV152" i="1"/>
  <c r="CC157" i="1"/>
  <c r="BY157" i="1"/>
  <c r="BL157" i="1"/>
  <c r="BC157" i="1"/>
  <c r="AU157" i="1"/>
  <c r="AQ157" i="1"/>
  <c r="AM157" i="1"/>
  <c r="AT157" i="1"/>
  <c r="BW157" i="1"/>
  <c r="CG159" i="1"/>
  <c r="CA159" i="1"/>
  <c r="BW159" i="1"/>
  <c r="BJ159" i="1"/>
  <c r="BA159" i="1"/>
  <c r="AS159" i="1"/>
  <c r="AO159" i="1"/>
  <c r="AI159" i="1"/>
  <c r="AU159" i="1"/>
  <c r="BX159" i="1"/>
  <c r="AI160" i="1"/>
  <c r="AV160" i="1"/>
  <c r="AO165" i="1"/>
  <c r="BI165" i="1"/>
  <c r="AP167" i="1"/>
  <c r="BI167" i="1"/>
  <c r="AQ168" i="1"/>
  <c r="BJ168" i="1"/>
  <c r="CC173" i="1"/>
  <c r="BY173" i="1"/>
  <c r="BL173" i="1"/>
  <c r="BC173" i="1"/>
  <c r="AU173" i="1"/>
  <c r="AQ173" i="1"/>
  <c r="AM173" i="1"/>
  <c r="AT173" i="1"/>
  <c r="BW173" i="1"/>
  <c r="BI175" i="1"/>
  <c r="AQ176" i="1"/>
  <c r="BJ176" i="1"/>
  <c r="CC181" i="1"/>
  <c r="BY181" i="1"/>
  <c r="BL181" i="1"/>
  <c r="BC181" i="1"/>
  <c r="AU181" i="1"/>
  <c r="AQ181" i="1"/>
  <c r="AM181" i="1"/>
  <c r="AT181" i="1"/>
  <c r="BW181" i="1"/>
  <c r="CG183" i="1"/>
  <c r="CA183" i="1"/>
  <c r="BW183" i="1"/>
  <c r="BJ183" i="1"/>
  <c r="BA183" i="1"/>
  <c r="AS183" i="1"/>
  <c r="AO183" i="1"/>
  <c r="AI183" i="1"/>
  <c r="AU183" i="1"/>
  <c r="BX183" i="1"/>
  <c r="AI184" i="1"/>
  <c r="AV184" i="1"/>
  <c r="BY184" i="1"/>
  <c r="CC189" i="1"/>
  <c r="BY189" i="1"/>
  <c r="BL189" i="1"/>
  <c r="BC189" i="1"/>
  <c r="AU189" i="1"/>
  <c r="AQ189" i="1"/>
  <c r="AM189" i="1"/>
  <c r="AT189" i="1"/>
  <c r="BW189" i="1"/>
  <c r="CH152" i="1"/>
  <c r="CB152" i="1"/>
  <c r="BX152" i="1"/>
  <c r="BK152" i="1"/>
  <c r="BB152" i="1"/>
  <c r="AT152" i="1"/>
  <c r="AP152" i="1"/>
  <c r="AL152" i="1"/>
  <c r="AO152" i="1"/>
  <c r="BI152" i="1"/>
  <c r="BW152" i="1"/>
  <c r="CH160" i="1"/>
  <c r="CB160" i="1"/>
  <c r="BX160" i="1"/>
  <c r="BK160" i="1"/>
  <c r="BB160" i="1"/>
  <c r="AT160" i="1"/>
  <c r="AP160" i="1"/>
  <c r="AL160" i="1"/>
  <c r="AO160" i="1"/>
  <c r="BI160" i="1"/>
  <c r="CC160" i="1"/>
  <c r="CH168" i="1"/>
  <c r="CB168" i="1"/>
  <c r="BX168" i="1"/>
  <c r="BK168" i="1"/>
  <c r="BB168" i="1"/>
  <c r="AT168" i="1"/>
  <c r="AP168" i="1"/>
  <c r="AL168" i="1"/>
  <c r="AU168" i="1"/>
  <c r="BI168" i="1"/>
  <c r="CC168" i="1"/>
  <c r="CH176" i="1"/>
  <c r="CB176" i="1"/>
  <c r="BX176" i="1"/>
  <c r="BK176" i="1"/>
  <c r="BB176" i="1"/>
  <c r="AT176" i="1"/>
  <c r="AP176" i="1"/>
  <c r="AL176" i="1"/>
  <c r="AU176" i="1"/>
  <c r="BW176" i="1"/>
  <c r="CC176" i="1"/>
  <c r="AO184" i="1"/>
  <c r="BI184" i="1"/>
  <c r="BW184" i="1"/>
  <c r="AO192" i="1"/>
  <c r="AU192" i="1"/>
  <c r="BW192" i="1"/>
  <c r="CC192" i="1"/>
  <c r="AU200" i="1"/>
  <c r="BW200" i="1"/>
  <c r="CC200" i="1"/>
  <c r="AO208" i="1"/>
  <c r="AU208" i="1"/>
  <c r="BI208" i="1"/>
  <c r="CC208" i="1"/>
  <c r="AO216" i="1"/>
  <c r="AU216" i="1"/>
  <c r="BW216" i="1"/>
  <c r="CC216" i="1"/>
  <c r="CC223" i="1"/>
  <c r="BY223" i="1"/>
  <c r="BL223" i="1"/>
  <c r="BC223" i="1"/>
  <c r="AU223" i="1"/>
  <c r="AQ223" i="1"/>
  <c r="AM223" i="1"/>
  <c r="CG223" i="1"/>
  <c r="BZ223" i="1"/>
  <c r="BK223" i="1"/>
  <c r="BA223" i="1"/>
  <c r="AR223" i="1"/>
  <c r="AL223" i="1"/>
  <c r="BB223" i="1"/>
  <c r="BW223" i="1"/>
  <c r="AQ241" i="1"/>
  <c r="BC241" i="1"/>
  <c r="BX241" i="1"/>
  <c r="CD241" i="1"/>
  <c r="AR246" i="1"/>
  <c r="BW246" i="1"/>
  <c r="AV49" i="1"/>
  <c r="BI49" i="1"/>
  <c r="BZ49" i="1"/>
  <c r="AN53" i="1"/>
  <c r="AV53" i="1"/>
  <c r="BN53" i="1"/>
  <c r="CD53" i="1"/>
  <c r="AN57" i="1"/>
  <c r="AV57" i="1"/>
  <c r="BN57" i="1"/>
  <c r="CD57" i="1"/>
  <c r="AN61" i="1"/>
  <c r="AV61" i="1"/>
  <c r="BN61" i="1"/>
  <c r="CD61" i="1"/>
  <c r="AN65" i="1"/>
  <c r="AV65" i="1"/>
  <c r="BN65" i="1"/>
  <c r="CD65" i="1"/>
  <c r="AV69" i="1"/>
  <c r="BN69" i="1"/>
  <c r="CD69" i="1"/>
  <c r="AV73" i="1"/>
  <c r="BN73" i="1"/>
  <c r="CD73" i="1"/>
  <c r="AN77" i="1"/>
  <c r="AV77" i="1"/>
  <c r="BN77" i="1"/>
  <c r="CD77" i="1"/>
  <c r="AR81" i="1"/>
  <c r="BI81" i="1"/>
  <c r="BN81" i="1"/>
  <c r="CD81" i="1"/>
  <c r="AN85" i="1"/>
  <c r="AV85" i="1"/>
  <c r="BN85" i="1"/>
  <c r="CD85" i="1"/>
  <c r="AR89" i="1"/>
  <c r="BI89" i="1"/>
  <c r="BN89" i="1"/>
  <c r="CG89" i="1"/>
  <c r="CC93" i="1"/>
  <c r="BY93" i="1"/>
  <c r="BL93" i="1"/>
  <c r="BC93" i="1"/>
  <c r="AU93" i="1"/>
  <c r="AQ93" i="1"/>
  <c r="AM93" i="1"/>
  <c r="AT93" i="1"/>
  <c r="BW93" i="1"/>
  <c r="BI95" i="1"/>
  <c r="CC95" i="1"/>
  <c r="BI101" i="1"/>
  <c r="CB101" i="1"/>
  <c r="CG103" i="1"/>
  <c r="CA103" i="1"/>
  <c r="BW103" i="1"/>
  <c r="BJ103" i="1"/>
  <c r="BA103" i="1"/>
  <c r="AS103" i="1"/>
  <c r="AO103" i="1"/>
  <c r="AI103" i="1"/>
  <c r="AU103" i="1"/>
  <c r="BX103" i="1"/>
  <c r="AO109" i="1"/>
  <c r="BI109" i="1"/>
  <c r="CB109" i="1"/>
  <c r="CG111" i="1"/>
  <c r="CA111" i="1"/>
  <c r="BW111" i="1"/>
  <c r="BJ111" i="1"/>
  <c r="BA111" i="1"/>
  <c r="AS111" i="1"/>
  <c r="AO111" i="1"/>
  <c r="AI111" i="1"/>
  <c r="AU111" i="1"/>
  <c r="BX111" i="1"/>
  <c r="CC117" i="1"/>
  <c r="BY117" i="1"/>
  <c r="BL117" i="1"/>
  <c r="BC117" i="1"/>
  <c r="AU117" i="1"/>
  <c r="AQ117" i="1"/>
  <c r="AM117" i="1"/>
  <c r="AT117" i="1"/>
  <c r="BW117" i="1"/>
  <c r="BI119" i="1"/>
  <c r="CC119" i="1"/>
  <c r="BI125" i="1"/>
  <c r="CB125" i="1"/>
  <c r="CG127" i="1"/>
  <c r="CA127" i="1"/>
  <c r="BW127" i="1"/>
  <c r="BJ127" i="1"/>
  <c r="BA127" i="1"/>
  <c r="AS127" i="1"/>
  <c r="AO127" i="1"/>
  <c r="AI127" i="1"/>
  <c r="AU127" i="1"/>
  <c r="BX127" i="1"/>
  <c r="AO133" i="1"/>
  <c r="BI133" i="1"/>
  <c r="CB133" i="1"/>
  <c r="CG135" i="1"/>
  <c r="CA135" i="1"/>
  <c r="BW135" i="1"/>
  <c r="BJ135" i="1"/>
  <c r="BA135" i="1"/>
  <c r="AS135" i="1"/>
  <c r="AO135" i="1"/>
  <c r="AI135" i="1"/>
  <c r="AU135" i="1"/>
  <c r="BX135" i="1"/>
  <c r="CC141" i="1"/>
  <c r="BY141" i="1"/>
  <c r="BL141" i="1"/>
  <c r="BC141" i="1"/>
  <c r="AU141" i="1"/>
  <c r="AQ141" i="1"/>
  <c r="AM141" i="1"/>
  <c r="AT141" i="1"/>
  <c r="BW141" i="1"/>
  <c r="AP143" i="1"/>
  <c r="BI143" i="1"/>
  <c r="CC143" i="1"/>
  <c r="BI149" i="1"/>
  <c r="CB149" i="1"/>
  <c r="AP151" i="1"/>
  <c r="BI151" i="1"/>
  <c r="CC151" i="1"/>
  <c r="AQ152" i="1"/>
  <c r="BJ152" i="1"/>
  <c r="CD152" i="1"/>
  <c r="BI157" i="1"/>
  <c r="CB157" i="1"/>
  <c r="AP159" i="1"/>
  <c r="BI159" i="1"/>
  <c r="CC159" i="1"/>
  <c r="AQ160" i="1"/>
  <c r="BJ160" i="1"/>
  <c r="CD160" i="1"/>
  <c r="CC165" i="1"/>
  <c r="BY165" i="1"/>
  <c r="BL165" i="1"/>
  <c r="BC165" i="1"/>
  <c r="AU165" i="1"/>
  <c r="AQ165" i="1"/>
  <c r="AM165" i="1"/>
  <c r="AT165" i="1"/>
  <c r="BW165" i="1"/>
  <c r="CG167" i="1"/>
  <c r="CA167" i="1"/>
  <c r="BW167" i="1"/>
  <c r="BJ167" i="1"/>
  <c r="BA167" i="1"/>
  <c r="AS167" i="1"/>
  <c r="AO167" i="1"/>
  <c r="AI167" i="1"/>
  <c r="AU167" i="1"/>
  <c r="BX167" i="1"/>
  <c r="AI168" i="1"/>
  <c r="AV168" i="1"/>
  <c r="BY168" i="1"/>
  <c r="AO173" i="1"/>
  <c r="BI173" i="1"/>
  <c r="CB173" i="1"/>
  <c r="CG175" i="1"/>
  <c r="CA175" i="1"/>
  <c r="BW175" i="1"/>
  <c r="BJ175" i="1"/>
  <c r="BA175" i="1"/>
  <c r="AS175" i="1"/>
  <c r="AO175" i="1"/>
  <c r="AI175" i="1"/>
  <c r="AU175" i="1"/>
  <c r="BX175" i="1"/>
  <c r="AI176" i="1"/>
  <c r="AV176" i="1"/>
  <c r="BY176" i="1"/>
  <c r="AO181" i="1"/>
  <c r="BI181" i="1"/>
  <c r="CB181" i="1"/>
  <c r="AP183" i="1"/>
  <c r="BI183" i="1"/>
  <c r="CC183" i="1"/>
  <c r="AQ184" i="1"/>
  <c r="BJ184" i="1"/>
  <c r="CD184" i="1"/>
  <c r="AO189" i="1"/>
  <c r="BI189" i="1"/>
  <c r="CB189" i="1"/>
  <c r="CG191" i="1"/>
  <c r="CA191" i="1"/>
  <c r="BW191" i="1"/>
  <c r="BJ191" i="1"/>
  <c r="BA191" i="1"/>
  <c r="AS191" i="1"/>
  <c r="AO191" i="1"/>
  <c r="AI191" i="1"/>
  <c r="AP191" i="1"/>
  <c r="AU191" i="1"/>
  <c r="BI191" i="1"/>
  <c r="BX191" i="1"/>
  <c r="CC191" i="1"/>
  <c r="AI192" i="1"/>
  <c r="AQ192" i="1"/>
  <c r="AV192" i="1"/>
  <c r="BJ192" i="1"/>
  <c r="BY192" i="1"/>
  <c r="CD192" i="1"/>
  <c r="CC197" i="1"/>
  <c r="BY197" i="1"/>
  <c r="BL197" i="1"/>
  <c r="BC197" i="1"/>
  <c r="AU197" i="1"/>
  <c r="AQ197" i="1"/>
  <c r="AM197" i="1"/>
  <c r="AO197" i="1"/>
  <c r="AT197" i="1"/>
  <c r="BI197" i="1"/>
  <c r="BW197" i="1"/>
  <c r="CB197" i="1"/>
  <c r="CG199" i="1"/>
  <c r="CA199" i="1"/>
  <c r="BW199" i="1"/>
  <c r="BJ199" i="1"/>
  <c r="BA199" i="1"/>
  <c r="AS199" i="1"/>
  <c r="AO199" i="1"/>
  <c r="AI199" i="1"/>
  <c r="AP199" i="1"/>
  <c r="AU199" i="1"/>
  <c r="BI199" i="1"/>
  <c r="BX199" i="1"/>
  <c r="CC199" i="1"/>
  <c r="AI200" i="1"/>
  <c r="AQ200" i="1"/>
  <c r="AV200" i="1"/>
  <c r="BJ200" i="1"/>
  <c r="BY200" i="1"/>
  <c r="CD200" i="1"/>
  <c r="CC205" i="1"/>
  <c r="BY205" i="1"/>
  <c r="BL205" i="1"/>
  <c r="BC205" i="1"/>
  <c r="AU205" i="1"/>
  <c r="AQ205" i="1"/>
  <c r="AM205" i="1"/>
  <c r="AO205" i="1"/>
  <c r="AT205" i="1"/>
  <c r="BI205" i="1"/>
  <c r="BW205" i="1"/>
  <c r="CB205" i="1"/>
  <c r="CG207" i="1"/>
  <c r="CA207" i="1"/>
  <c r="BW207" i="1"/>
  <c r="BJ207" i="1"/>
  <c r="BA207" i="1"/>
  <c r="AS207" i="1"/>
  <c r="AO207" i="1"/>
  <c r="AI207" i="1"/>
  <c r="AP207" i="1"/>
  <c r="AU207" i="1"/>
  <c r="BI207" i="1"/>
  <c r="BX207" i="1"/>
  <c r="CC207" i="1"/>
  <c r="AI208" i="1"/>
  <c r="AQ208" i="1"/>
  <c r="AV208" i="1"/>
  <c r="BJ208" i="1"/>
  <c r="BY208" i="1"/>
  <c r="CD208" i="1"/>
  <c r="CC213" i="1"/>
  <c r="BY213" i="1"/>
  <c r="BL213" i="1"/>
  <c r="BC213" i="1"/>
  <c r="AU213" i="1"/>
  <c r="AQ213" i="1"/>
  <c r="AM213" i="1"/>
  <c r="AO213" i="1"/>
  <c r="AT213" i="1"/>
  <c r="BI213" i="1"/>
  <c r="BW213" i="1"/>
  <c r="CB213" i="1"/>
  <c r="CG215" i="1"/>
  <c r="CA215" i="1"/>
  <c r="BW215" i="1"/>
  <c r="BJ215" i="1"/>
  <c r="BA215" i="1"/>
  <c r="AS215" i="1"/>
  <c r="AO215" i="1"/>
  <c r="AI215" i="1"/>
  <c r="AP215" i="1"/>
  <c r="AU215" i="1"/>
  <c r="BI215" i="1"/>
  <c r="BX215" i="1"/>
  <c r="CC215" i="1"/>
  <c r="AI216" i="1"/>
  <c r="AQ216" i="1"/>
  <c r="AV216" i="1"/>
  <c r="BJ216" i="1"/>
  <c r="BY216" i="1"/>
  <c r="CD216" i="1"/>
  <c r="AI223" i="1"/>
  <c r="AS223" i="1"/>
  <c r="BI223" i="1"/>
  <c r="BX223" i="1"/>
  <c r="CH223" i="1"/>
  <c r="CG233" i="1"/>
  <c r="CA233" i="1"/>
  <c r="BW233" i="1"/>
  <c r="BJ233" i="1"/>
  <c r="BA233" i="1"/>
  <c r="AS233" i="1"/>
  <c r="AO233" i="1"/>
  <c r="AI233" i="1"/>
  <c r="CH233" i="1"/>
  <c r="BZ233" i="1"/>
  <c r="BL233" i="1"/>
  <c r="BB233" i="1"/>
  <c r="AR233" i="1"/>
  <c r="AM233" i="1"/>
  <c r="AQ233" i="1"/>
  <c r="BC233" i="1"/>
  <c r="BX233" i="1"/>
  <c r="CD233" i="1"/>
  <c r="CH238" i="1"/>
  <c r="CB238" i="1"/>
  <c r="BX238" i="1"/>
  <c r="BK238" i="1"/>
  <c r="BB238" i="1"/>
  <c r="AT238" i="1"/>
  <c r="AP238" i="1"/>
  <c r="AL238" i="1"/>
  <c r="CD238" i="1"/>
  <c r="BY238" i="1"/>
  <c r="BJ238" i="1"/>
  <c r="AV238" i="1"/>
  <c r="AQ238" i="1"/>
  <c r="AI238" i="1"/>
  <c r="AR238" i="1"/>
  <c r="BC238" i="1"/>
  <c r="BW238" i="1"/>
  <c r="CG238" i="1"/>
  <c r="AL241" i="1"/>
  <c r="AT241" i="1"/>
  <c r="BI241" i="1"/>
  <c r="BY241" i="1"/>
  <c r="CH242" i="1"/>
  <c r="CB242" i="1"/>
  <c r="BX242" i="1"/>
  <c r="BK242" i="1"/>
  <c r="BB242" i="1"/>
  <c r="AT242" i="1"/>
  <c r="AP242" i="1"/>
  <c r="AL242" i="1"/>
  <c r="CA242" i="1"/>
  <c r="BN242" i="1"/>
  <c r="BC242" i="1"/>
  <c r="AS242" i="1"/>
  <c r="AN242" i="1"/>
  <c r="AQ242" i="1"/>
  <c r="BA242" i="1"/>
  <c r="BW242" i="1"/>
  <c r="CD242" i="1"/>
  <c r="AM246" i="1"/>
  <c r="AS246" i="1"/>
  <c r="BI246" i="1"/>
  <c r="BZ246" i="1"/>
  <c r="CC247" i="1"/>
  <c r="BY247" i="1"/>
  <c r="BL247" i="1"/>
  <c r="BC247" i="1"/>
  <c r="AU247" i="1"/>
  <c r="AQ247" i="1"/>
  <c r="AM247" i="1"/>
  <c r="CG247" i="1"/>
  <c r="BZ247" i="1"/>
  <c r="BK247" i="1"/>
  <c r="BA247" i="1"/>
  <c r="AR247" i="1"/>
  <c r="AL247" i="1"/>
  <c r="AP247" i="1"/>
  <c r="BB247" i="1"/>
  <c r="BW247" i="1"/>
  <c r="CD247" i="1"/>
  <c r="AI250" i="1"/>
  <c r="AR250" i="1"/>
  <c r="BI250" i="1"/>
  <c r="BY250" i="1"/>
  <c r="CG250" i="1"/>
  <c r="AI255" i="1"/>
  <c r="AS255" i="1"/>
  <c r="BI255" i="1"/>
  <c r="BX255" i="1"/>
  <c r="CH255" i="1"/>
  <c r="CG265" i="1"/>
  <c r="CA265" i="1"/>
  <c r="BW265" i="1"/>
  <c r="BJ265" i="1"/>
  <c r="BA265" i="1"/>
  <c r="AS265" i="1"/>
  <c r="AO265" i="1"/>
  <c r="AI265" i="1"/>
  <c r="CH265" i="1"/>
  <c r="BZ265" i="1"/>
  <c r="BL265" i="1"/>
  <c r="BB265" i="1"/>
  <c r="AR265" i="1"/>
  <c r="AM265" i="1"/>
  <c r="AQ265" i="1"/>
  <c r="BC265" i="1"/>
  <c r="BX265" i="1"/>
  <c r="CD265" i="1"/>
  <c r="CH270" i="1"/>
  <c r="CB270" i="1"/>
  <c r="BX270" i="1"/>
  <c r="BK270" i="1"/>
  <c r="BB270" i="1"/>
  <c r="AT270" i="1"/>
  <c r="AP270" i="1"/>
  <c r="AL270" i="1"/>
  <c r="CD270" i="1"/>
  <c r="BY270" i="1"/>
  <c r="BJ270" i="1"/>
  <c r="AV270" i="1"/>
  <c r="AQ270" i="1"/>
  <c r="AI270" i="1"/>
  <c r="AR270" i="1"/>
  <c r="BC270" i="1"/>
  <c r="BW270" i="1"/>
  <c r="CG270" i="1"/>
  <c r="AL273" i="1"/>
  <c r="AT273" i="1"/>
  <c r="BI273" i="1"/>
  <c r="BY273" i="1"/>
  <c r="CH274" i="1"/>
  <c r="CB274" i="1"/>
  <c r="BX274" i="1"/>
  <c r="BK274" i="1"/>
  <c r="BB274" i="1"/>
  <c r="AT274" i="1"/>
  <c r="AP274" i="1"/>
  <c r="AL274" i="1"/>
  <c r="CA274" i="1"/>
  <c r="BN274" i="1"/>
  <c r="BC274" i="1"/>
  <c r="AS274" i="1"/>
  <c r="AN274" i="1"/>
  <c r="AQ274" i="1"/>
  <c r="BA274" i="1"/>
  <c r="BW274" i="1"/>
  <c r="CD274" i="1"/>
  <c r="AM278" i="1"/>
  <c r="AS278" i="1"/>
  <c r="BI278" i="1"/>
  <c r="BZ278" i="1"/>
  <c r="CC279" i="1"/>
  <c r="BY279" i="1"/>
  <c r="BL279" i="1"/>
  <c r="BC279" i="1"/>
  <c r="AU279" i="1"/>
  <c r="AQ279" i="1"/>
  <c r="AM279" i="1"/>
  <c r="CG279" i="1"/>
  <c r="BZ279" i="1"/>
  <c r="BK279" i="1"/>
  <c r="BA279" i="1"/>
  <c r="AR279" i="1"/>
  <c r="AL279" i="1"/>
  <c r="AP279" i="1"/>
  <c r="BB279" i="1"/>
  <c r="BW279" i="1"/>
  <c r="CD279" i="1"/>
  <c r="AI282" i="1"/>
  <c r="AR282" i="1"/>
  <c r="BI282" i="1"/>
  <c r="BY282" i="1"/>
  <c r="CG282" i="1"/>
  <c r="AI287" i="1"/>
  <c r="AS287" i="1"/>
  <c r="BI287" i="1"/>
  <c r="BX287" i="1"/>
  <c r="AN296" i="1"/>
  <c r="AV296" i="1"/>
  <c r="BX296" i="1"/>
  <c r="AN301" i="1"/>
  <c r="BA301" i="1"/>
  <c r="BW301" i="1"/>
  <c r="AM305" i="1"/>
  <c r="AV305" i="1"/>
  <c r="BW305" i="1"/>
  <c r="AL312" i="1"/>
  <c r="AU312" i="1"/>
  <c r="BX312" i="1"/>
  <c r="CH313" i="1"/>
  <c r="CB313" i="1"/>
  <c r="BX313" i="1"/>
  <c r="BK313" i="1"/>
  <c r="BB313" i="1"/>
  <c r="AT313" i="1"/>
  <c r="AP313" i="1"/>
  <c r="AL313" i="1"/>
  <c r="CA313" i="1"/>
  <c r="BN313" i="1"/>
  <c r="BC313" i="1"/>
  <c r="AS313" i="1"/>
  <c r="AN313" i="1"/>
  <c r="BZ313" i="1"/>
  <c r="BJ313" i="1"/>
  <c r="AU313" i="1"/>
  <c r="AM313" i="1"/>
  <c r="AR313" i="1"/>
  <c r="BL313" i="1"/>
  <c r="CD313" i="1"/>
  <c r="AM317" i="1"/>
  <c r="AU317" i="1"/>
  <c r="BW317" i="1"/>
  <c r="CC318" i="1"/>
  <c r="BY318" i="1"/>
  <c r="BL318" i="1"/>
  <c r="BC318" i="1"/>
  <c r="AU318" i="1"/>
  <c r="AQ318" i="1"/>
  <c r="AM318" i="1"/>
  <c r="CG318" i="1"/>
  <c r="BZ318" i="1"/>
  <c r="BK318" i="1"/>
  <c r="BA318" i="1"/>
  <c r="AR318" i="1"/>
  <c r="AL318" i="1"/>
  <c r="CA318" i="1"/>
  <c r="BJ318" i="1"/>
  <c r="AT318" i="1"/>
  <c r="AN318" i="1"/>
  <c r="AS318" i="1"/>
  <c r="BN318" i="1"/>
  <c r="CD318" i="1"/>
  <c r="CH328" i="1"/>
  <c r="CB328" i="1"/>
  <c r="BX328" i="1"/>
  <c r="BK328" i="1"/>
  <c r="BB328" i="1"/>
  <c r="AT328" i="1"/>
  <c r="AP328" i="1"/>
  <c r="AL328" i="1"/>
  <c r="CG328" i="1"/>
  <c r="BZ328" i="1"/>
  <c r="BL328" i="1"/>
  <c r="BA328" i="1"/>
  <c r="AR328" i="1"/>
  <c r="AM328" i="1"/>
  <c r="BY328" i="1"/>
  <c r="BI328" i="1"/>
  <c r="AS328" i="1"/>
  <c r="AI328" i="1"/>
  <c r="CA328" i="1"/>
  <c r="BC328" i="1"/>
  <c r="AO328" i="1"/>
  <c r="BW328" i="1"/>
  <c r="AU328" i="1"/>
  <c r="BJ328" i="1"/>
  <c r="AM343" i="1"/>
  <c r="BN343" i="1"/>
  <c r="AQ344" i="1"/>
  <c r="BW344" i="1"/>
  <c r="CG347" i="1"/>
  <c r="CA347" i="1"/>
  <c r="BW347" i="1"/>
  <c r="BJ347" i="1"/>
  <c r="BA347" i="1"/>
  <c r="AS347" i="1"/>
  <c r="AO347" i="1"/>
  <c r="AI347" i="1"/>
  <c r="CH347" i="1"/>
  <c r="BZ347" i="1"/>
  <c r="BL347" i="1"/>
  <c r="BB347" i="1"/>
  <c r="AR347" i="1"/>
  <c r="AM347" i="1"/>
  <c r="CC347" i="1"/>
  <c r="BN347" i="1"/>
  <c r="AV347" i="1"/>
  <c r="AP347" i="1"/>
  <c r="BY347" i="1"/>
  <c r="BC347" i="1"/>
  <c r="AN347" i="1"/>
  <c r="BX347" i="1"/>
  <c r="AT347" i="1"/>
  <c r="BK347" i="1"/>
  <c r="AL347" i="1"/>
  <c r="CB347" i="1"/>
  <c r="CH352" i="1"/>
  <c r="CB352" i="1"/>
  <c r="BX352" i="1"/>
  <c r="BK352" i="1"/>
  <c r="BB352" i="1"/>
  <c r="AT352" i="1"/>
  <c r="AP352" i="1"/>
  <c r="AL352" i="1"/>
  <c r="CD352" i="1"/>
  <c r="BY352" i="1"/>
  <c r="BJ352" i="1"/>
  <c r="AV352" i="1"/>
  <c r="AQ352" i="1"/>
  <c r="AI352" i="1"/>
  <c r="CC352" i="1"/>
  <c r="BN352" i="1"/>
  <c r="BA352" i="1"/>
  <c r="AO352" i="1"/>
  <c r="BZ352" i="1"/>
  <c r="BC352" i="1"/>
  <c r="AN352" i="1"/>
  <c r="BL352" i="1"/>
  <c r="AR352" i="1"/>
  <c r="BW352" i="1"/>
  <c r="AM352" i="1"/>
  <c r="CA352" i="1"/>
  <c r="CC378" i="1"/>
  <c r="BY378" i="1"/>
  <c r="BL378" i="1"/>
  <c r="BC378" i="1"/>
  <c r="AU378" i="1"/>
  <c r="AQ378" i="1"/>
  <c r="AM378" i="1"/>
  <c r="CD378" i="1"/>
  <c r="BX378" i="1"/>
  <c r="BJ378" i="1"/>
  <c r="AV378" i="1"/>
  <c r="AP378" i="1"/>
  <c r="AI378" i="1"/>
  <c r="CH378" i="1"/>
  <c r="BZ378" i="1"/>
  <c r="BI378" i="1"/>
  <c r="AS378" i="1"/>
  <c r="AL378" i="1"/>
  <c r="BW378" i="1"/>
  <c r="BA378" i="1"/>
  <c r="AN378" i="1"/>
  <c r="CA378" i="1"/>
  <c r="AT378" i="1"/>
  <c r="BN378" i="1"/>
  <c r="AO378" i="1"/>
  <c r="BK378" i="1"/>
  <c r="BB378" i="1"/>
  <c r="AI5" i="1"/>
  <c r="AO5" i="1"/>
  <c r="AS5" i="1"/>
  <c r="BA5" i="1"/>
  <c r="BJ5" i="1"/>
  <c r="BW5" i="1"/>
  <c r="CA5" i="1"/>
  <c r="AN8" i="1"/>
  <c r="AR8" i="1"/>
  <c r="AV8" i="1"/>
  <c r="BI8" i="1"/>
  <c r="BN8" i="1"/>
  <c r="BZ8" i="1"/>
  <c r="AI9" i="1"/>
  <c r="AO9" i="1"/>
  <c r="AS9" i="1"/>
  <c r="BA9" i="1"/>
  <c r="BJ9" i="1"/>
  <c r="BW9" i="1"/>
  <c r="CA9" i="1"/>
  <c r="AN12" i="1"/>
  <c r="AR12" i="1"/>
  <c r="AV12" i="1"/>
  <c r="BI12" i="1"/>
  <c r="BN12" i="1"/>
  <c r="BZ12" i="1"/>
  <c r="AI13" i="1"/>
  <c r="AO13" i="1"/>
  <c r="AS13" i="1"/>
  <c r="BA13" i="1"/>
  <c r="BJ13" i="1"/>
  <c r="BW13" i="1"/>
  <c r="CA13" i="1"/>
  <c r="AN16" i="1"/>
  <c r="AR16" i="1"/>
  <c r="AV16" i="1"/>
  <c r="BI16" i="1"/>
  <c r="BN16" i="1"/>
  <c r="BZ16" i="1"/>
  <c r="AI17" i="1"/>
  <c r="AO17" i="1"/>
  <c r="AS17" i="1"/>
  <c r="BA17" i="1"/>
  <c r="BJ17" i="1"/>
  <c r="BW17" i="1"/>
  <c r="CA17" i="1"/>
  <c r="AN20" i="1"/>
  <c r="AR20" i="1"/>
  <c r="AV20" i="1"/>
  <c r="BI20" i="1"/>
  <c r="BN20" i="1"/>
  <c r="BZ20" i="1"/>
  <c r="AI21" i="1"/>
  <c r="AO21" i="1"/>
  <c r="AS21" i="1"/>
  <c r="BA21" i="1"/>
  <c r="BJ21" i="1"/>
  <c r="BW21" i="1"/>
  <c r="CA21" i="1"/>
  <c r="AN24" i="1"/>
  <c r="AR24" i="1"/>
  <c r="AV24" i="1"/>
  <c r="BI24" i="1"/>
  <c r="BN24" i="1"/>
  <c r="BZ24" i="1"/>
  <c r="AI25" i="1"/>
  <c r="AO25" i="1"/>
  <c r="AS25" i="1"/>
  <c r="BA25" i="1"/>
  <c r="BJ25" i="1"/>
  <c r="BW25" i="1"/>
  <c r="CA25" i="1"/>
  <c r="AN28" i="1"/>
  <c r="AR28" i="1"/>
  <c r="AV28" i="1"/>
  <c r="BI28" i="1"/>
  <c r="BN28" i="1"/>
  <c r="BZ28" i="1"/>
  <c r="AI29" i="1"/>
  <c r="AO29" i="1"/>
  <c r="AS29" i="1"/>
  <c r="BA29" i="1"/>
  <c r="BJ29" i="1"/>
  <c r="BW29" i="1"/>
  <c r="CA29" i="1"/>
  <c r="AN32" i="1"/>
  <c r="AR32" i="1"/>
  <c r="AV32" i="1"/>
  <c r="BI32" i="1"/>
  <c r="BN32" i="1"/>
  <c r="BZ32" i="1"/>
  <c r="AI33" i="1"/>
  <c r="AO33" i="1"/>
  <c r="AS33" i="1"/>
  <c r="BA33" i="1"/>
  <c r="BJ33" i="1"/>
  <c r="BW33" i="1"/>
  <c r="CA33" i="1"/>
  <c r="AN36" i="1"/>
  <c r="AR36" i="1"/>
  <c r="AV36" i="1"/>
  <c r="BI36" i="1"/>
  <c r="BN36" i="1"/>
  <c r="BZ36" i="1"/>
  <c r="AI37" i="1"/>
  <c r="AO37" i="1"/>
  <c r="AS37" i="1"/>
  <c r="BA37" i="1"/>
  <c r="BJ37" i="1"/>
  <c r="BW37" i="1"/>
  <c r="CA37" i="1"/>
  <c r="AN40" i="1"/>
  <c r="AR40" i="1"/>
  <c r="AV40" i="1"/>
  <c r="BI40" i="1"/>
  <c r="BN40" i="1"/>
  <c r="BZ40" i="1"/>
  <c r="AI41" i="1"/>
  <c r="AO41" i="1"/>
  <c r="AS41" i="1"/>
  <c r="BA41" i="1"/>
  <c r="BJ41" i="1"/>
  <c r="BW41" i="1"/>
  <c r="CA41" i="1"/>
  <c r="AN44" i="1"/>
  <c r="AR44" i="1"/>
  <c r="AV44" i="1"/>
  <c r="BI44" i="1"/>
  <c r="BN44" i="1"/>
  <c r="BZ44" i="1"/>
  <c r="AI45" i="1"/>
  <c r="AO45" i="1"/>
  <c r="AS45" i="1"/>
  <c r="BA45" i="1"/>
  <c r="BJ45" i="1"/>
  <c r="BW45" i="1"/>
  <c r="CA45" i="1"/>
  <c r="AN48" i="1"/>
  <c r="AR48" i="1"/>
  <c r="AV48" i="1"/>
  <c r="BI48" i="1"/>
  <c r="BN48" i="1"/>
  <c r="BZ48" i="1"/>
  <c r="AI49" i="1"/>
  <c r="AO49" i="1"/>
  <c r="AS49" i="1"/>
  <c r="BA49" i="1"/>
  <c r="BJ49" i="1"/>
  <c r="BW49" i="1"/>
  <c r="CA49" i="1"/>
  <c r="AN52" i="1"/>
  <c r="AR52" i="1"/>
  <c r="AV52" i="1"/>
  <c r="BI52" i="1"/>
  <c r="BN52" i="1"/>
  <c r="BZ52" i="1"/>
  <c r="AI53" i="1"/>
  <c r="AO53" i="1"/>
  <c r="AS53" i="1"/>
  <c r="BA53" i="1"/>
  <c r="BJ53" i="1"/>
  <c r="BW53" i="1"/>
  <c r="CA53" i="1"/>
  <c r="AN56" i="1"/>
  <c r="AR56" i="1"/>
  <c r="AV56" i="1"/>
  <c r="BI56" i="1"/>
  <c r="BN56" i="1"/>
  <c r="BZ56" i="1"/>
  <c r="AI57" i="1"/>
  <c r="AO57" i="1"/>
  <c r="AS57" i="1"/>
  <c r="BA57" i="1"/>
  <c r="BJ57" i="1"/>
  <c r="BW57" i="1"/>
  <c r="CA57" i="1"/>
  <c r="AN60" i="1"/>
  <c r="AR60" i="1"/>
  <c r="AV60" i="1"/>
  <c r="BI60" i="1"/>
  <c r="BN60" i="1"/>
  <c r="BZ60" i="1"/>
  <c r="AI61" i="1"/>
  <c r="AO61" i="1"/>
  <c r="AS61" i="1"/>
  <c r="BA61" i="1"/>
  <c r="BJ61" i="1"/>
  <c r="BW61" i="1"/>
  <c r="CA61" i="1"/>
  <c r="AN64" i="1"/>
  <c r="AR64" i="1"/>
  <c r="AV64" i="1"/>
  <c r="BI64" i="1"/>
  <c r="BN64" i="1"/>
  <c r="BZ64" i="1"/>
  <c r="AI65" i="1"/>
  <c r="AO65" i="1"/>
  <c r="AS65" i="1"/>
  <c r="BA65" i="1"/>
  <c r="BJ65" i="1"/>
  <c r="BW65" i="1"/>
  <c r="CA65" i="1"/>
  <c r="AN68" i="1"/>
  <c r="AR68" i="1"/>
  <c r="AV68" i="1"/>
  <c r="BI68" i="1"/>
  <c r="BN68" i="1"/>
  <c r="BZ68" i="1"/>
  <c r="AI69" i="1"/>
  <c r="AO69" i="1"/>
  <c r="AS69" i="1"/>
  <c r="BA69" i="1"/>
  <c r="BJ69" i="1"/>
  <c r="BW69" i="1"/>
  <c r="CA69" i="1"/>
  <c r="AN72" i="1"/>
  <c r="AR72" i="1"/>
  <c r="AV72" i="1"/>
  <c r="BI72" i="1"/>
  <c r="BN72" i="1"/>
  <c r="BZ72" i="1"/>
  <c r="AI73" i="1"/>
  <c r="AO73" i="1"/>
  <c r="AS73" i="1"/>
  <c r="BA73" i="1"/>
  <c r="BJ73" i="1"/>
  <c r="BW73" i="1"/>
  <c r="CA73" i="1"/>
  <c r="AN76" i="1"/>
  <c r="AR76" i="1"/>
  <c r="AV76" i="1"/>
  <c r="BI76" i="1"/>
  <c r="BN76" i="1"/>
  <c r="BZ76" i="1"/>
  <c r="AI77" i="1"/>
  <c r="AO77" i="1"/>
  <c r="AS77" i="1"/>
  <c r="BA77" i="1"/>
  <c r="BJ77" i="1"/>
  <c r="BW77" i="1"/>
  <c r="CA77" i="1"/>
  <c r="AN80" i="1"/>
  <c r="AR80" i="1"/>
  <c r="BI80" i="1"/>
  <c r="BN80" i="1"/>
  <c r="BZ80" i="1"/>
  <c r="AI81" i="1"/>
  <c r="AO81" i="1"/>
  <c r="AS81" i="1"/>
  <c r="BA81" i="1"/>
  <c r="BJ81" i="1"/>
  <c r="BW81" i="1"/>
  <c r="CA81" i="1"/>
  <c r="AN84" i="1"/>
  <c r="AR84" i="1"/>
  <c r="AV84" i="1"/>
  <c r="BI84" i="1"/>
  <c r="BN84" i="1"/>
  <c r="BZ84" i="1"/>
  <c r="AI85" i="1"/>
  <c r="AO85" i="1"/>
  <c r="AS85" i="1"/>
  <c r="BA85" i="1"/>
  <c r="BJ85" i="1"/>
  <c r="BW85" i="1"/>
  <c r="CA85" i="1"/>
  <c r="AN88" i="1"/>
  <c r="AR88" i="1"/>
  <c r="AV88" i="1"/>
  <c r="BI88" i="1"/>
  <c r="BN88" i="1"/>
  <c r="BZ88" i="1"/>
  <c r="AI89" i="1"/>
  <c r="AO89" i="1"/>
  <c r="AS89" i="1"/>
  <c r="BA89" i="1"/>
  <c r="BJ89" i="1"/>
  <c r="BW89" i="1"/>
  <c r="CA89" i="1"/>
  <c r="CH89" i="1"/>
  <c r="CH92" i="1"/>
  <c r="CB92" i="1"/>
  <c r="BX92" i="1"/>
  <c r="BK92" i="1"/>
  <c r="BB92" i="1"/>
  <c r="AT92" i="1"/>
  <c r="AP92" i="1"/>
  <c r="AL92" i="1"/>
  <c r="AO92" i="1"/>
  <c r="AU92" i="1"/>
  <c r="BI92" i="1"/>
  <c r="BW92" i="1"/>
  <c r="CC92" i="1"/>
  <c r="AI93" i="1"/>
  <c r="AP93" i="1"/>
  <c r="AV93" i="1"/>
  <c r="BJ93" i="1"/>
  <c r="BX93" i="1"/>
  <c r="CD93" i="1"/>
  <c r="AL95" i="1"/>
  <c r="AQ95" i="1"/>
  <c r="AV95" i="1"/>
  <c r="BK95" i="1"/>
  <c r="BY95" i="1"/>
  <c r="CD95" i="1"/>
  <c r="CH100" i="1"/>
  <c r="CB100" i="1"/>
  <c r="BX100" i="1"/>
  <c r="BK100" i="1"/>
  <c r="BB100" i="1"/>
  <c r="AT100" i="1"/>
  <c r="AP100" i="1"/>
  <c r="AL100" i="1"/>
  <c r="AO100" i="1"/>
  <c r="AU100" i="1"/>
  <c r="BI100" i="1"/>
  <c r="BW100" i="1"/>
  <c r="CC100" i="1"/>
  <c r="AI101" i="1"/>
  <c r="AP101" i="1"/>
  <c r="AV101" i="1"/>
  <c r="BJ101" i="1"/>
  <c r="BX101" i="1"/>
  <c r="CD101" i="1"/>
  <c r="AL103" i="1"/>
  <c r="AQ103" i="1"/>
  <c r="AV103" i="1"/>
  <c r="BK103" i="1"/>
  <c r="BY103" i="1"/>
  <c r="CD103" i="1"/>
  <c r="CH108" i="1"/>
  <c r="CB108" i="1"/>
  <c r="BX108" i="1"/>
  <c r="BK108" i="1"/>
  <c r="BB108" i="1"/>
  <c r="AT108" i="1"/>
  <c r="AP108" i="1"/>
  <c r="AL108" i="1"/>
  <c r="AO108" i="1"/>
  <c r="AU108" i="1"/>
  <c r="BI108" i="1"/>
  <c r="BW108" i="1"/>
  <c r="CC108" i="1"/>
  <c r="AI109" i="1"/>
  <c r="AP109" i="1"/>
  <c r="AV109" i="1"/>
  <c r="BJ109" i="1"/>
  <c r="BX109" i="1"/>
  <c r="CD109" i="1"/>
  <c r="AL111" i="1"/>
  <c r="AQ111" i="1"/>
  <c r="AV111" i="1"/>
  <c r="BK111" i="1"/>
  <c r="BY111" i="1"/>
  <c r="CD111" i="1"/>
  <c r="CH116" i="1"/>
  <c r="CB116" i="1"/>
  <c r="BX116" i="1"/>
  <c r="BK116" i="1"/>
  <c r="BB116" i="1"/>
  <c r="AT116" i="1"/>
  <c r="AP116" i="1"/>
  <c r="AL116" i="1"/>
  <c r="AO116" i="1"/>
  <c r="AU116" i="1"/>
  <c r="BI116" i="1"/>
  <c r="BW116" i="1"/>
  <c r="CC116" i="1"/>
  <c r="AI117" i="1"/>
  <c r="AP117" i="1"/>
  <c r="AV117" i="1"/>
  <c r="BJ117" i="1"/>
  <c r="BX117" i="1"/>
  <c r="CD117" i="1"/>
  <c r="AL119" i="1"/>
  <c r="AQ119" i="1"/>
  <c r="AV119" i="1"/>
  <c r="BK119" i="1"/>
  <c r="BY119" i="1"/>
  <c r="CD119" i="1"/>
  <c r="CH124" i="1"/>
  <c r="CB124" i="1"/>
  <c r="BX124" i="1"/>
  <c r="BK124" i="1"/>
  <c r="BB124" i="1"/>
  <c r="AT124" i="1"/>
  <c r="AP124" i="1"/>
  <c r="AL124" i="1"/>
  <c r="AO124" i="1"/>
  <c r="AU124" i="1"/>
  <c r="BI124" i="1"/>
  <c r="BW124" i="1"/>
  <c r="CC124" i="1"/>
  <c r="AI125" i="1"/>
  <c r="AP125" i="1"/>
  <c r="AV125" i="1"/>
  <c r="BJ125" i="1"/>
  <c r="BX125" i="1"/>
  <c r="CD125" i="1"/>
  <c r="AL127" i="1"/>
  <c r="AQ127" i="1"/>
  <c r="AV127" i="1"/>
  <c r="BK127" i="1"/>
  <c r="BY127" i="1"/>
  <c r="CD127" i="1"/>
  <c r="CH132" i="1"/>
  <c r="CB132" i="1"/>
  <c r="BX132" i="1"/>
  <c r="BK132" i="1"/>
  <c r="BB132" i="1"/>
  <c r="AT132" i="1"/>
  <c r="AP132" i="1"/>
  <c r="AL132" i="1"/>
  <c r="AO132" i="1"/>
  <c r="AU132" i="1"/>
  <c r="BI132" i="1"/>
  <c r="BW132" i="1"/>
  <c r="CC132" i="1"/>
  <c r="AI133" i="1"/>
  <c r="AP133" i="1"/>
  <c r="AV133" i="1"/>
  <c r="BJ133" i="1"/>
  <c r="BX133" i="1"/>
  <c r="CD133" i="1"/>
  <c r="AL135" i="1"/>
  <c r="AQ135" i="1"/>
  <c r="AV135" i="1"/>
  <c r="BK135" i="1"/>
  <c r="BY135" i="1"/>
  <c r="CD135" i="1"/>
  <c r="CH140" i="1"/>
  <c r="CB140" i="1"/>
  <c r="BX140" i="1"/>
  <c r="BK140" i="1"/>
  <c r="BB140" i="1"/>
  <c r="AT140" i="1"/>
  <c r="AP140" i="1"/>
  <c r="AL140" i="1"/>
  <c r="AO140" i="1"/>
  <c r="AU140" i="1"/>
  <c r="BI140" i="1"/>
  <c r="BW140" i="1"/>
  <c r="CC140" i="1"/>
  <c r="AI141" i="1"/>
  <c r="AP141" i="1"/>
  <c r="AV141" i="1"/>
  <c r="BJ141" i="1"/>
  <c r="BX141" i="1"/>
  <c r="CD141" i="1"/>
  <c r="AL143" i="1"/>
  <c r="AQ143" i="1"/>
  <c r="AV143" i="1"/>
  <c r="BK143" i="1"/>
  <c r="BY143" i="1"/>
  <c r="CD143" i="1"/>
  <c r="CH148" i="1"/>
  <c r="CB148" i="1"/>
  <c r="BX148" i="1"/>
  <c r="BK148" i="1"/>
  <c r="BB148" i="1"/>
  <c r="AT148" i="1"/>
  <c r="AP148" i="1"/>
  <c r="AL148" i="1"/>
  <c r="AO148" i="1"/>
  <c r="AU148" i="1"/>
  <c r="BI148" i="1"/>
  <c r="BW148" i="1"/>
  <c r="CC148" i="1"/>
  <c r="AI149" i="1"/>
  <c r="AP149" i="1"/>
  <c r="AV149" i="1"/>
  <c r="BJ149" i="1"/>
  <c r="BX149" i="1"/>
  <c r="CD149" i="1"/>
  <c r="AL151" i="1"/>
  <c r="AQ151" i="1"/>
  <c r="AV151" i="1"/>
  <c r="BK151" i="1"/>
  <c r="BY151" i="1"/>
  <c r="CD151" i="1"/>
  <c r="AM152" i="1"/>
  <c r="AR152" i="1"/>
  <c r="BA152" i="1"/>
  <c r="BL152" i="1"/>
  <c r="BZ152" i="1"/>
  <c r="CG152" i="1"/>
  <c r="CH156" i="1"/>
  <c r="CB156" i="1"/>
  <c r="BX156" i="1"/>
  <c r="BK156" i="1"/>
  <c r="BB156" i="1"/>
  <c r="AT156" i="1"/>
  <c r="AP156" i="1"/>
  <c r="AL156" i="1"/>
  <c r="AO156" i="1"/>
  <c r="AU156" i="1"/>
  <c r="BI156" i="1"/>
  <c r="BW156" i="1"/>
  <c r="CC156" i="1"/>
  <c r="AI157" i="1"/>
  <c r="AP157" i="1"/>
  <c r="AV157" i="1"/>
  <c r="BJ157" i="1"/>
  <c r="BX157" i="1"/>
  <c r="CD157" i="1"/>
  <c r="AL159" i="1"/>
  <c r="AQ159" i="1"/>
  <c r="AV159" i="1"/>
  <c r="BK159" i="1"/>
  <c r="BY159" i="1"/>
  <c r="CD159" i="1"/>
  <c r="AM160" i="1"/>
  <c r="AR160" i="1"/>
  <c r="BA160" i="1"/>
  <c r="BL160" i="1"/>
  <c r="BZ160" i="1"/>
  <c r="CG160" i="1"/>
  <c r="CH164" i="1"/>
  <c r="CB164" i="1"/>
  <c r="BX164" i="1"/>
  <c r="BK164" i="1"/>
  <c r="BB164" i="1"/>
  <c r="AT164" i="1"/>
  <c r="AP164" i="1"/>
  <c r="AL164" i="1"/>
  <c r="AO164" i="1"/>
  <c r="AU164" i="1"/>
  <c r="BI164" i="1"/>
  <c r="BW164" i="1"/>
  <c r="CC164" i="1"/>
  <c r="AI165" i="1"/>
  <c r="AP165" i="1"/>
  <c r="AV165" i="1"/>
  <c r="BJ165" i="1"/>
  <c r="BX165" i="1"/>
  <c r="CD165" i="1"/>
  <c r="AL167" i="1"/>
  <c r="AQ167" i="1"/>
  <c r="AV167" i="1"/>
  <c r="BK167" i="1"/>
  <c r="BY167" i="1"/>
  <c r="CD167" i="1"/>
  <c r="AM168" i="1"/>
  <c r="AR168" i="1"/>
  <c r="BA168" i="1"/>
  <c r="BL168" i="1"/>
  <c r="BZ168" i="1"/>
  <c r="CG168" i="1"/>
  <c r="CH172" i="1"/>
  <c r="CB172" i="1"/>
  <c r="BX172" i="1"/>
  <c r="BK172" i="1"/>
  <c r="BB172" i="1"/>
  <c r="AT172" i="1"/>
  <c r="AP172" i="1"/>
  <c r="AL172" i="1"/>
  <c r="AO172" i="1"/>
  <c r="AU172" i="1"/>
  <c r="BI172" i="1"/>
  <c r="BW172" i="1"/>
  <c r="CC172" i="1"/>
  <c r="AI173" i="1"/>
  <c r="AP173" i="1"/>
  <c r="AV173" i="1"/>
  <c r="BJ173" i="1"/>
  <c r="BX173" i="1"/>
  <c r="CD173" i="1"/>
  <c r="AL175" i="1"/>
  <c r="AQ175" i="1"/>
  <c r="AV175" i="1"/>
  <c r="BK175" i="1"/>
  <c r="BY175" i="1"/>
  <c r="CD175" i="1"/>
  <c r="AM176" i="1"/>
  <c r="AR176" i="1"/>
  <c r="BA176" i="1"/>
  <c r="BL176" i="1"/>
  <c r="BZ176" i="1"/>
  <c r="CG176" i="1"/>
  <c r="CH180" i="1"/>
  <c r="CB180" i="1"/>
  <c r="BX180" i="1"/>
  <c r="BK180" i="1"/>
  <c r="BB180" i="1"/>
  <c r="AT180" i="1"/>
  <c r="AP180" i="1"/>
  <c r="AL180" i="1"/>
  <c r="AO180" i="1"/>
  <c r="AU180" i="1"/>
  <c r="BI180" i="1"/>
  <c r="BW180" i="1"/>
  <c r="CC180" i="1"/>
  <c r="AI181" i="1"/>
  <c r="AP181" i="1"/>
  <c r="AV181" i="1"/>
  <c r="BJ181" i="1"/>
  <c r="BX181" i="1"/>
  <c r="CD181" i="1"/>
  <c r="AL183" i="1"/>
  <c r="AQ183" i="1"/>
  <c r="AV183" i="1"/>
  <c r="BK183" i="1"/>
  <c r="BY183" i="1"/>
  <c r="CD183" i="1"/>
  <c r="AM184" i="1"/>
  <c r="AR184" i="1"/>
  <c r="BA184" i="1"/>
  <c r="BL184" i="1"/>
  <c r="BZ184" i="1"/>
  <c r="CG184" i="1"/>
  <c r="CH188" i="1"/>
  <c r="CB188" i="1"/>
  <c r="BX188" i="1"/>
  <c r="BK188" i="1"/>
  <c r="BB188" i="1"/>
  <c r="AT188" i="1"/>
  <c r="AP188" i="1"/>
  <c r="AL188" i="1"/>
  <c r="AO188" i="1"/>
  <c r="AU188" i="1"/>
  <c r="BI188" i="1"/>
  <c r="BW188" i="1"/>
  <c r="CC188" i="1"/>
  <c r="AI189" i="1"/>
  <c r="AP189" i="1"/>
  <c r="AV189" i="1"/>
  <c r="BJ189" i="1"/>
  <c r="BX189" i="1"/>
  <c r="CD189" i="1"/>
  <c r="AL191" i="1"/>
  <c r="AQ191" i="1"/>
  <c r="AV191" i="1"/>
  <c r="BK191" i="1"/>
  <c r="BY191" i="1"/>
  <c r="CD191" i="1"/>
  <c r="AM192" i="1"/>
  <c r="AR192" i="1"/>
  <c r="BA192" i="1"/>
  <c r="BL192" i="1"/>
  <c r="BZ192" i="1"/>
  <c r="CG192" i="1"/>
  <c r="CH196" i="1"/>
  <c r="CB196" i="1"/>
  <c r="BX196" i="1"/>
  <c r="BK196" i="1"/>
  <c r="BB196" i="1"/>
  <c r="AT196" i="1"/>
  <c r="AP196" i="1"/>
  <c r="AL196" i="1"/>
  <c r="AO196" i="1"/>
  <c r="AU196" i="1"/>
  <c r="BI196" i="1"/>
  <c r="BW196" i="1"/>
  <c r="CC196" i="1"/>
  <c r="AP197" i="1"/>
  <c r="AV197" i="1"/>
  <c r="BJ197" i="1"/>
  <c r="BX197" i="1"/>
  <c r="CD197" i="1"/>
  <c r="AL199" i="1"/>
  <c r="AQ199" i="1"/>
  <c r="AV199" i="1"/>
  <c r="BK199" i="1"/>
  <c r="BY199" i="1"/>
  <c r="CD199" i="1"/>
  <c r="AM200" i="1"/>
  <c r="AR200" i="1"/>
  <c r="BA200" i="1"/>
  <c r="BL200" i="1"/>
  <c r="BZ200" i="1"/>
  <c r="CG200" i="1"/>
  <c r="CH204" i="1"/>
  <c r="CB204" i="1"/>
  <c r="BX204" i="1"/>
  <c r="BK204" i="1"/>
  <c r="BB204" i="1"/>
  <c r="AT204" i="1"/>
  <c r="AP204" i="1"/>
  <c r="AL204" i="1"/>
  <c r="AO204" i="1"/>
  <c r="AU204" i="1"/>
  <c r="BI204" i="1"/>
  <c r="BW204" i="1"/>
  <c r="CC204" i="1"/>
  <c r="AI205" i="1"/>
  <c r="AP205" i="1"/>
  <c r="AV205" i="1"/>
  <c r="BJ205" i="1"/>
  <c r="BX205" i="1"/>
  <c r="CD205" i="1"/>
  <c r="AL207" i="1"/>
  <c r="AQ207" i="1"/>
  <c r="AV207" i="1"/>
  <c r="BK207" i="1"/>
  <c r="BY207" i="1"/>
  <c r="CD207" i="1"/>
  <c r="AM208" i="1"/>
  <c r="AR208" i="1"/>
  <c r="BA208" i="1"/>
  <c r="BL208" i="1"/>
  <c r="BZ208" i="1"/>
  <c r="CG208" i="1"/>
  <c r="CH212" i="1"/>
  <c r="CB212" i="1"/>
  <c r="BX212" i="1"/>
  <c r="BK212" i="1"/>
  <c r="BB212" i="1"/>
  <c r="AT212" i="1"/>
  <c r="AP212" i="1"/>
  <c r="AL212" i="1"/>
  <c r="AO212" i="1"/>
  <c r="AU212" i="1"/>
  <c r="BI212" i="1"/>
  <c r="BW212" i="1"/>
  <c r="CC212" i="1"/>
  <c r="AI213" i="1"/>
  <c r="AP213" i="1"/>
  <c r="AV213" i="1"/>
  <c r="BJ213" i="1"/>
  <c r="BX213" i="1"/>
  <c r="CD213" i="1"/>
  <c r="AL215" i="1"/>
  <c r="AQ215" i="1"/>
  <c r="AV215" i="1"/>
  <c r="BK215" i="1"/>
  <c r="BY215" i="1"/>
  <c r="CD215" i="1"/>
  <c r="AM216" i="1"/>
  <c r="AR216" i="1"/>
  <c r="BA216" i="1"/>
  <c r="BL216" i="1"/>
  <c r="BZ216" i="1"/>
  <c r="CG216" i="1"/>
  <c r="CD220" i="1"/>
  <c r="CB220" i="1"/>
  <c r="BX220" i="1"/>
  <c r="BK220" i="1"/>
  <c r="BB220" i="1"/>
  <c r="AT220" i="1"/>
  <c r="AP220" i="1"/>
  <c r="AL220" i="1"/>
  <c r="AO220" i="1"/>
  <c r="AU220" i="1"/>
  <c r="BI220" i="1"/>
  <c r="BW220" i="1"/>
  <c r="CC220" i="1"/>
  <c r="AN223" i="1"/>
  <c r="AT223" i="1"/>
  <c r="BJ223" i="1"/>
  <c r="CA223" i="1"/>
  <c r="CG225" i="1"/>
  <c r="CA225" i="1"/>
  <c r="BW225" i="1"/>
  <c r="BJ225" i="1"/>
  <c r="BA225" i="1"/>
  <c r="AS225" i="1"/>
  <c r="AO225" i="1"/>
  <c r="AI225" i="1"/>
  <c r="CH225" i="1"/>
  <c r="BZ225" i="1"/>
  <c r="BL225" i="1"/>
  <c r="BB225" i="1"/>
  <c r="AR225" i="1"/>
  <c r="AM225" i="1"/>
  <c r="AQ225" i="1"/>
  <c r="BC225" i="1"/>
  <c r="BX225" i="1"/>
  <c r="CD225" i="1"/>
  <c r="CH230" i="1"/>
  <c r="CB230" i="1"/>
  <c r="BX230" i="1"/>
  <c r="BK230" i="1"/>
  <c r="BB230" i="1"/>
  <c r="AT230" i="1"/>
  <c r="AP230" i="1"/>
  <c r="AL230" i="1"/>
  <c r="CD230" i="1"/>
  <c r="BY230" i="1"/>
  <c r="BJ230" i="1"/>
  <c r="AV230" i="1"/>
  <c r="AQ230" i="1"/>
  <c r="AI230" i="1"/>
  <c r="AR230" i="1"/>
  <c r="BC230" i="1"/>
  <c r="BW230" i="1"/>
  <c r="CG230" i="1"/>
  <c r="AL233" i="1"/>
  <c r="AT233" i="1"/>
  <c r="BI233" i="1"/>
  <c r="BY233" i="1"/>
  <c r="CH234" i="1"/>
  <c r="CB234" i="1"/>
  <c r="BX234" i="1"/>
  <c r="BK234" i="1"/>
  <c r="BB234" i="1"/>
  <c r="AT234" i="1"/>
  <c r="AP234" i="1"/>
  <c r="AL234" i="1"/>
  <c r="CA234" i="1"/>
  <c r="BN234" i="1"/>
  <c r="BC234" i="1"/>
  <c r="AS234" i="1"/>
  <c r="AN234" i="1"/>
  <c r="AQ234" i="1"/>
  <c r="BA234" i="1"/>
  <c r="BW234" i="1"/>
  <c r="CD234" i="1"/>
  <c r="AM238" i="1"/>
  <c r="AS238" i="1"/>
  <c r="BI238" i="1"/>
  <c r="BZ238" i="1"/>
  <c r="CC239" i="1"/>
  <c r="BY239" i="1"/>
  <c r="BL239" i="1"/>
  <c r="BC239" i="1"/>
  <c r="AU239" i="1"/>
  <c r="AQ239" i="1"/>
  <c r="AM239" i="1"/>
  <c r="CG239" i="1"/>
  <c r="BZ239" i="1"/>
  <c r="BK239" i="1"/>
  <c r="BA239" i="1"/>
  <c r="AR239" i="1"/>
  <c r="AL239" i="1"/>
  <c r="AP239" i="1"/>
  <c r="BB239" i="1"/>
  <c r="BW239" i="1"/>
  <c r="CD239" i="1"/>
  <c r="AN241" i="1"/>
  <c r="AU241" i="1"/>
  <c r="BK241" i="1"/>
  <c r="CB241" i="1"/>
  <c r="AI242" i="1"/>
  <c r="AR242" i="1"/>
  <c r="BI242" i="1"/>
  <c r="BY242" i="1"/>
  <c r="CG242" i="1"/>
  <c r="AN246" i="1"/>
  <c r="AU246" i="1"/>
  <c r="BL246" i="1"/>
  <c r="CA246" i="1"/>
  <c r="AI247" i="1"/>
  <c r="AS247" i="1"/>
  <c r="BI247" i="1"/>
  <c r="BX247" i="1"/>
  <c r="CH247" i="1"/>
  <c r="AM250" i="1"/>
  <c r="AU250" i="1"/>
  <c r="BJ250" i="1"/>
  <c r="BZ250" i="1"/>
  <c r="AN255" i="1"/>
  <c r="AT255" i="1"/>
  <c r="BJ255" i="1"/>
  <c r="CA255" i="1"/>
  <c r="CG257" i="1"/>
  <c r="CA257" i="1"/>
  <c r="BW257" i="1"/>
  <c r="BJ257" i="1"/>
  <c r="BA257" i="1"/>
  <c r="AS257" i="1"/>
  <c r="AO257" i="1"/>
  <c r="AI257" i="1"/>
  <c r="CH257" i="1"/>
  <c r="BZ257" i="1"/>
  <c r="BL257" i="1"/>
  <c r="BB257" i="1"/>
  <c r="AR257" i="1"/>
  <c r="AM257" i="1"/>
  <c r="AQ257" i="1"/>
  <c r="BC257" i="1"/>
  <c r="BX257" i="1"/>
  <c r="CD257" i="1"/>
  <c r="CH262" i="1"/>
  <c r="CB262" i="1"/>
  <c r="BX262" i="1"/>
  <c r="BK262" i="1"/>
  <c r="BB262" i="1"/>
  <c r="AT262" i="1"/>
  <c r="AP262" i="1"/>
  <c r="AL262" i="1"/>
  <c r="CD262" i="1"/>
  <c r="BY262" i="1"/>
  <c r="BJ262" i="1"/>
  <c r="AV262" i="1"/>
  <c r="AQ262" i="1"/>
  <c r="AI262" i="1"/>
  <c r="AR262" i="1"/>
  <c r="BC262" i="1"/>
  <c r="BW262" i="1"/>
  <c r="CG262" i="1"/>
  <c r="AL265" i="1"/>
  <c r="AT265" i="1"/>
  <c r="BI265" i="1"/>
  <c r="BY265" i="1"/>
  <c r="CH266" i="1"/>
  <c r="CB266" i="1"/>
  <c r="BX266" i="1"/>
  <c r="BK266" i="1"/>
  <c r="BB266" i="1"/>
  <c r="AT266" i="1"/>
  <c r="AP266" i="1"/>
  <c r="AL266" i="1"/>
  <c r="CA266" i="1"/>
  <c r="BN266" i="1"/>
  <c r="BC266" i="1"/>
  <c r="AS266" i="1"/>
  <c r="AN266" i="1"/>
  <c r="AQ266" i="1"/>
  <c r="BA266" i="1"/>
  <c r="BW266" i="1"/>
  <c r="CD266" i="1"/>
  <c r="AM270" i="1"/>
  <c r="AS270" i="1"/>
  <c r="BI270" i="1"/>
  <c r="BZ270" i="1"/>
  <c r="CC271" i="1"/>
  <c r="BY271" i="1"/>
  <c r="BL271" i="1"/>
  <c r="BC271" i="1"/>
  <c r="AU271" i="1"/>
  <c r="AQ271" i="1"/>
  <c r="AM271" i="1"/>
  <c r="CG271" i="1"/>
  <c r="BZ271" i="1"/>
  <c r="BK271" i="1"/>
  <c r="BA271" i="1"/>
  <c r="AR271" i="1"/>
  <c r="AL271" i="1"/>
  <c r="AP271" i="1"/>
  <c r="BB271" i="1"/>
  <c r="BW271" i="1"/>
  <c r="CD271" i="1"/>
  <c r="AN273" i="1"/>
  <c r="AU273" i="1"/>
  <c r="BK273" i="1"/>
  <c r="CB273" i="1"/>
  <c r="AI274" i="1"/>
  <c r="AR274" i="1"/>
  <c r="BI274" i="1"/>
  <c r="BY274" i="1"/>
  <c r="CG274" i="1"/>
  <c r="AN278" i="1"/>
  <c r="AU278" i="1"/>
  <c r="BL278" i="1"/>
  <c r="CA278" i="1"/>
  <c r="AI279" i="1"/>
  <c r="AS279" i="1"/>
  <c r="BI279" i="1"/>
  <c r="BX279" i="1"/>
  <c r="CH279" i="1"/>
  <c r="AM282" i="1"/>
  <c r="AU282" i="1"/>
  <c r="BJ282" i="1"/>
  <c r="BZ282" i="1"/>
  <c r="AN287" i="1"/>
  <c r="AT287" i="1"/>
  <c r="BJ287" i="1"/>
  <c r="CB287" i="1"/>
  <c r="CH289" i="1"/>
  <c r="CB289" i="1"/>
  <c r="BX289" i="1"/>
  <c r="BK289" i="1"/>
  <c r="BB289" i="1"/>
  <c r="AT289" i="1"/>
  <c r="AP289" i="1"/>
  <c r="AL289" i="1"/>
  <c r="CA289" i="1"/>
  <c r="BN289" i="1"/>
  <c r="BC289" i="1"/>
  <c r="AS289" i="1"/>
  <c r="AN289" i="1"/>
  <c r="CC289" i="1"/>
  <c r="BL289" i="1"/>
  <c r="AV289" i="1"/>
  <c r="AO289" i="1"/>
  <c r="AR289" i="1"/>
  <c r="BJ289" i="1"/>
  <c r="CD289" i="1"/>
  <c r="CC294" i="1"/>
  <c r="BY294" i="1"/>
  <c r="BL294" i="1"/>
  <c r="BC294" i="1"/>
  <c r="AU294" i="1"/>
  <c r="AQ294" i="1"/>
  <c r="AM294" i="1"/>
  <c r="CG294" i="1"/>
  <c r="BZ294" i="1"/>
  <c r="BK294" i="1"/>
  <c r="BA294" i="1"/>
  <c r="AR294" i="1"/>
  <c r="AL294" i="1"/>
  <c r="CB294" i="1"/>
  <c r="BN294" i="1"/>
  <c r="AV294" i="1"/>
  <c r="AO294" i="1"/>
  <c r="AS294" i="1"/>
  <c r="BJ294" i="1"/>
  <c r="CD294" i="1"/>
  <c r="AP296" i="1"/>
  <c r="BC296" i="1"/>
  <c r="CB296" i="1"/>
  <c r="AO301" i="1"/>
  <c r="BC301" i="1"/>
  <c r="CA301" i="1"/>
  <c r="AO305" i="1"/>
  <c r="BA305" i="1"/>
  <c r="BZ305" i="1"/>
  <c r="CH309" i="1"/>
  <c r="CB309" i="1"/>
  <c r="BX309" i="1"/>
  <c r="BK309" i="1"/>
  <c r="BB309" i="1"/>
  <c r="AT309" i="1"/>
  <c r="AP309" i="1"/>
  <c r="AL309" i="1"/>
  <c r="CD309" i="1"/>
  <c r="BY309" i="1"/>
  <c r="BJ309" i="1"/>
  <c r="AV309" i="1"/>
  <c r="AQ309" i="1"/>
  <c r="AI309" i="1"/>
  <c r="CA309" i="1"/>
  <c r="BL309" i="1"/>
  <c r="AU309" i="1"/>
  <c r="AN309" i="1"/>
  <c r="AS309" i="1"/>
  <c r="BN309" i="1"/>
  <c r="CG309" i="1"/>
  <c r="AN312" i="1"/>
  <c r="BC312" i="1"/>
  <c r="BY312" i="1"/>
  <c r="AI313" i="1"/>
  <c r="AV313" i="1"/>
  <c r="BW313" i="1"/>
  <c r="CG313" i="1"/>
  <c r="AN317" i="1"/>
  <c r="BC317" i="1"/>
  <c r="BZ317" i="1"/>
  <c r="AI318" i="1"/>
  <c r="AV318" i="1"/>
  <c r="BW318" i="1"/>
  <c r="CH318" i="1"/>
  <c r="CG320" i="1"/>
  <c r="CA320" i="1"/>
  <c r="BW320" i="1"/>
  <c r="BJ320" i="1"/>
  <c r="BA320" i="1"/>
  <c r="AS320" i="1"/>
  <c r="AO320" i="1"/>
  <c r="AI320" i="1"/>
  <c r="CB320" i="1"/>
  <c r="BN320" i="1"/>
  <c r="BC320" i="1"/>
  <c r="AT320" i="1"/>
  <c r="AN320" i="1"/>
  <c r="CC320" i="1"/>
  <c r="BL320" i="1"/>
  <c r="AV320" i="1"/>
  <c r="AP320" i="1"/>
  <c r="CH320" i="1"/>
  <c r="BX320" i="1"/>
  <c r="AU320" i="1"/>
  <c r="AL320" i="1"/>
  <c r="BB320" i="1"/>
  <c r="BZ320" i="1"/>
  <c r="CG327" i="1"/>
  <c r="CA327" i="1"/>
  <c r="BW327" i="1"/>
  <c r="BJ327" i="1"/>
  <c r="BA327" i="1"/>
  <c r="AS327" i="1"/>
  <c r="AO327" i="1"/>
  <c r="AI327" i="1"/>
  <c r="CD327" i="1"/>
  <c r="BY327" i="1"/>
  <c r="BK327" i="1"/>
  <c r="AV327" i="1"/>
  <c r="AQ327" i="1"/>
  <c r="AL327" i="1"/>
  <c r="CB327" i="1"/>
  <c r="BL327" i="1"/>
  <c r="AU327" i="1"/>
  <c r="AN327" i="1"/>
  <c r="CC327" i="1"/>
  <c r="BI327" i="1"/>
  <c r="AR327" i="1"/>
  <c r="CH327" i="1"/>
  <c r="BC327" i="1"/>
  <c r="AM327" i="1"/>
  <c r="BN327" i="1"/>
  <c r="AN328" i="1"/>
  <c r="BN328" i="1"/>
  <c r="CC333" i="1"/>
  <c r="BY333" i="1"/>
  <c r="BL333" i="1"/>
  <c r="BC333" i="1"/>
  <c r="AU333" i="1"/>
  <c r="AQ333" i="1"/>
  <c r="AM333" i="1"/>
  <c r="CD333" i="1"/>
  <c r="BX333" i="1"/>
  <c r="BJ333" i="1"/>
  <c r="AV333" i="1"/>
  <c r="AP333" i="1"/>
  <c r="AI333" i="1"/>
  <c r="CA333" i="1"/>
  <c r="BK333" i="1"/>
  <c r="AT333" i="1"/>
  <c r="AN333" i="1"/>
  <c r="CB333" i="1"/>
  <c r="BI333" i="1"/>
  <c r="AR333" i="1"/>
  <c r="CH333" i="1"/>
  <c r="BN333" i="1"/>
  <c r="AO333" i="1"/>
  <c r="BB333" i="1"/>
  <c r="AP343" i="1"/>
  <c r="BZ343" i="1"/>
  <c r="AU344" i="1"/>
  <c r="CC344" i="1"/>
  <c r="AQ347" i="1"/>
  <c r="CD347" i="1"/>
  <c r="AS352" i="1"/>
  <c r="CG352" i="1"/>
  <c r="CC374" i="1"/>
  <c r="BY374" i="1"/>
  <c r="BL374" i="1"/>
  <c r="BC374" i="1"/>
  <c r="AU374" i="1"/>
  <c r="AQ374" i="1"/>
  <c r="AM374" i="1"/>
  <c r="CH374" i="1"/>
  <c r="CA374" i="1"/>
  <c r="BN374" i="1"/>
  <c r="BB374" i="1"/>
  <c r="AS374" i="1"/>
  <c r="AN374" i="1"/>
  <c r="CB374" i="1"/>
  <c r="BK374" i="1"/>
  <c r="AV374" i="1"/>
  <c r="AO374" i="1"/>
  <c r="BX374" i="1"/>
  <c r="BA374" i="1"/>
  <c r="AL374" i="1"/>
  <c r="CG374" i="1"/>
  <c r="BJ374" i="1"/>
  <c r="AP374" i="1"/>
  <c r="BW374" i="1"/>
  <c r="AI374" i="1"/>
  <c r="CD374" i="1"/>
  <c r="AR374" i="1"/>
  <c r="BI374" i="1"/>
  <c r="AR378" i="1"/>
  <c r="AN90" i="1"/>
  <c r="AR90" i="1"/>
  <c r="AV90" i="1"/>
  <c r="BI90" i="1"/>
  <c r="BN90" i="1"/>
  <c r="BZ90" i="1"/>
  <c r="AN94" i="1"/>
  <c r="AR94" i="1"/>
  <c r="AV94" i="1"/>
  <c r="BI94" i="1"/>
  <c r="BN94" i="1"/>
  <c r="BZ94" i="1"/>
  <c r="AN98" i="1"/>
  <c r="AR98" i="1"/>
  <c r="AV98" i="1"/>
  <c r="BI98" i="1"/>
  <c r="BN98" i="1"/>
  <c r="BZ98" i="1"/>
  <c r="AN102" i="1"/>
  <c r="AR102" i="1"/>
  <c r="AV102" i="1"/>
  <c r="BI102" i="1"/>
  <c r="BN102" i="1"/>
  <c r="BZ102" i="1"/>
  <c r="AN106" i="1"/>
  <c r="AR106" i="1"/>
  <c r="AV106" i="1"/>
  <c r="BI106" i="1"/>
  <c r="BN106" i="1"/>
  <c r="BZ106" i="1"/>
  <c r="AN110" i="1"/>
  <c r="AR110" i="1"/>
  <c r="AV110" i="1"/>
  <c r="BI110" i="1"/>
  <c r="BN110" i="1"/>
  <c r="BZ110" i="1"/>
  <c r="AN114" i="1"/>
  <c r="AR114" i="1"/>
  <c r="AV114" i="1"/>
  <c r="BI114" i="1"/>
  <c r="BN114" i="1"/>
  <c r="BZ114" i="1"/>
  <c r="AN118" i="1"/>
  <c r="AR118" i="1"/>
  <c r="AV118" i="1"/>
  <c r="BI118" i="1"/>
  <c r="BN118" i="1"/>
  <c r="BZ118" i="1"/>
  <c r="AN122" i="1"/>
  <c r="AR122" i="1"/>
  <c r="AV122" i="1"/>
  <c r="BI122" i="1"/>
  <c r="BN122" i="1"/>
  <c r="BZ122" i="1"/>
  <c r="AN126" i="1"/>
  <c r="AR126" i="1"/>
  <c r="AV126" i="1"/>
  <c r="BI126" i="1"/>
  <c r="BN126" i="1"/>
  <c r="BZ126" i="1"/>
  <c r="AN130" i="1"/>
  <c r="AR130" i="1"/>
  <c r="AV130" i="1"/>
  <c r="BI130" i="1"/>
  <c r="BN130" i="1"/>
  <c r="BZ130" i="1"/>
  <c r="AN134" i="1"/>
  <c r="AR134" i="1"/>
  <c r="AV134" i="1"/>
  <c r="BI134" i="1"/>
  <c r="BN134" i="1"/>
  <c r="BZ134" i="1"/>
  <c r="AN138" i="1"/>
  <c r="AR138" i="1"/>
  <c r="AV138" i="1"/>
  <c r="BI138" i="1"/>
  <c r="BN138" i="1"/>
  <c r="BZ138" i="1"/>
  <c r="AN142" i="1"/>
  <c r="AR142" i="1"/>
  <c r="AV142" i="1"/>
  <c r="BI142" i="1"/>
  <c r="BN142" i="1"/>
  <c r="BZ142" i="1"/>
  <c r="AN146" i="1"/>
  <c r="AR146" i="1"/>
  <c r="AV146" i="1"/>
  <c r="BI146" i="1"/>
  <c r="BN146" i="1"/>
  <c r="BZ146" i="1"/>
  <c r="AN150" i="1"/>
  <c r="AR150" i="1"/>
  <c r="AV150" i="1"/>
  <c r="BI150" i="1"/>
  <c r="BN150" i="1"/>
  <c r="BZ150" i="1"/>
  <c r="AN154" i="1"/>
  <c r="AR154" i="1"/>
  <c r="AV154" i="1"/>
  <c r="BI154" i="1"/>
  <c r="BN154" i="1"/>
  <c r="BZ154" i="1"/>
  <c r="AN158" i="1"/>
  <c r="AR158" i="1"/>
  <c r="AV158" i="1"/>
  <c r="BI158" i="1"/>
  <c r="BN158" i="1"/>
  <c r="BZ158" i="1"/>
  <c r="AN162" i="1"/>
  <c r="AR162" i="1"/>
  <c r="AV162" i="1"/>
  <c r="BI162" i="1"/>
  <c r="BN162" i="1"/>
  <c r="BZ162" i="1"/>
  <c r="AN166" i="1"/>
  <c r="AR166" i="1"/>
  <c r="AV166" i="1"/>
  <c r="BI166" i="1"/>
  <c r="BN166" i="1"/>
  <c r="BZ166" i="1"/>
  <c r="AN170" i="1"/>
  <c r="AR170" i="1"/>
  <c r="AV170" i="1"/>
  <c r="BI170" i="1"/>
  <c r="BN170" i="1"/>
  <c r="BZ170" i="1"/>
  <c r="AN174" i="1"/>
  <c r="AR174" i="1"/>
  <c r="AV174" i="1"/>
  <c r="BI174" i="1"/>
  <c r="BN174" i="1"/>
  <c r="BZ174" i="1"/>
  <c r="AN178" i="1"/>
  <c r="AR178" i="1"/>
  <c r="AV178" i="1"/>
  <c r="BI178" i="1"/>
  <c r="BN178" i="1"/>
  <c r="BZ178" i="1"/>
  <c r="AN182" i="1"/>
  <c r="AR182" i="1"/>
  <c r="AV182" i="1"/>
  <c r="BI182" i="1"/>
  <c r="BN182" i="1"/>
  <c r="BZ182" i="1"/>
  <c r="AN186" i="1"/>
  <c r="AR186" i="1"/>
  <c r="AV186" i="1"/>
  <c r="BI186" i="1"/>
  <c r="BN186" i="1"/>
  <c r="BZ186" i="1"/>
  <c r="AN190" i="1"/>
  <c r="AR190" i="1"/>
  <c r="AV190" i="1"/>
  <c r="BI190" i="1"/>
  <c r="BN190" i="1"/>
  <c r="BZ190" i="1"/>
  <c r="AN194" i="1"/>
  <c r="AR194" i="1"/>
  <c r="AV194" i="1"/>
  <c r="BI194" i="1"/>
  <c r="BN194" i="1"/>
  <c r="BZ194" i="1"/>
  <c r="AN198" i="1"/>
  <c r="AR198" i="1"/>
  <c r="AV198" i="1"/>
  <c r="BI198" i="1"/>
  <c r="BN198" i="1"/>
  <c r="BZ198" i="1"/>
  <c r="AN202" i="1"/>
  <c r="AR202" i="1"/>
  <c r="AV202" i="1"/>
  <c r="BI202" i="1"/>
  <c r="BN202" i="1"/>
  <c r="BZ202" i="1"/>
  <c r="AN206" i="1"/>
  <c r="AR206" i="1"/>
  <c r="AV206" i="1"/>
  <c r="BI206" i="1"/>
  <c r="BN206" i="1"/>
  <c r="BZ206" i="1"/>
  <c r="AN210" i="1"/>
  <c r="AR210" i="1"/>
  <c r="AV210" i="1"/>
  <c r="BI210" i="1"/>
  <c r="BN210" i="1"/>
  <c r="BZ210" i="1"/>
  <c r="AN214" i="1"/>
  <c r="AR214" i="1"/>
  <c r="AV214" i="1"/>
  <c r="BI214" i="1"/>
  <c r="BN214" i="1"/>
  <c r="BZ214" i="1"/>
  <c r="AN218" i="1"/>
  <c r="AR218" i="1"/>
  <c r="AV218" i="1"/>
  <c r="BI218" i="1"/>
  <c r="BN218" i="1"/>
  <c r="BZ218" i="1"/>
  <c r="CG221" i="1"/>
  <c r="CA221" i="1"/>
  <c r="BW221" i="1"/>
  <c r="BJ221" i="1"/>
  <c r="BA221" i="1"/>
  <c r="AS221" i="1"/>
  <c r="AO221" i="1"/>
  <c r="AI221" i="1"/>
  <c r="AP221" i="1"/>
  <c r="AU221" i="1"/>
  <c r="BI221" i="1"/>
  <c r="BX221" i="1"/>
  <c r="CC221" i="1"/>
  <c r="CC227" i="1"/>
  <c r="BY227" i="1"/>
  <c r="BL227" i="1"/>
  <c r="BC227" i="1"/>
  <c r="AU227" i="1"/>
  <c r="AQ227" i="1"/>
  <c r="AM227" i="1"/>
  <c r="AO227" i="1"/>
  <c r="AT227" i="1"/>
  <c r="BI227" i="1"/>
  <c r="BW227" i="1"/>
  <c r="CB227" i="1"/>
  <c r="CG229" i="1"/>
  <c r="CA229" i="1"/>
  <c r="BW229" i="1"/>
  <c r="BJ229" i="1"/>
  <c r="BA229" i="1"/>
  <c r="AS229" i="1"/>
  <c r="AO229" i="1"/>
  <c r="AI229" i="1"/>
  <c r="AP229" i="1"/>
  <c r="AU229" i="1"/>
  <c r="BI229" i="1"/>
  <c r="BX229" i="1"/>
  <c r="CC229" i="1"/>
  <c r="CC235" i="1"/>
  <c r="BY235" i="1"/>
  <c r="BL235" i="1"/>
  <c r="BC235" i="1"/>
  <c r="AU235" i="1"/>
  <c r="AQ235" i="1"/>
  <c r="AM235" i="1"/>
  <c r="AO235" i="1"/>
  <c r="AT235" i="1"/>
  <c r="BI235" i="1"/>
  <c r="BW235" i="1"/>
  <c r="CB235" i="1"/>
  <c r="CG237" i="1"/>
  <c r="CA237" i="1"/>
  <c r="BW237" i="1"/>
  <c r="BJ237" i="1"/>
  <c r="BA237" i="1"/>
  <c r="AS237" i="1"/>
  <c r="AO237" i="1"/>
  <c r="AI237" i="1"/>
  <c r="AP237" i="1"/>
  <c r="AU237" i="1"/>
  <c r="BI237" i="1"/>
  <c r="BX237" i="1"/>
  <c r="CC237" i="1"/>
  <c r="CC243" i="1"/>
  <c r="BY243" i="1"/>
  <c r="BL243" i="1"/>
  <c r="BC243" i="1"/>
  <c r="AU243" i="1"/>
  <c r="AQ243" i="1"/>
  <c r="AM243" i="1"/>
  <c r="AO243" i="1"/>
  <c r="AT243" i="1"/>
  <c r="BI243" i="1"/>
  <c r="BW243" i="1"/>
  <c r="CB243" i="1"/>
  <c r="CG245" i="1"/>
  <c r="CA245" i="1"/>
  <c r="BW245" i="1"/>
  <c r="BJ245" i="1"/>
  <c r="BA245" i="1"/>
  <c r="AS245" i="1"/>
  <c r="AO245" i="1"/>
  <c r="AI245" i="1"/>
  <c r="AP245" i="1"/>
  <c r="AU245" i="1"/>
  <c r="BI245" i="1"/>
  <c r="BX245" i="1"/>
  <c r="CC245" i="1"/>
  <c r="CC251" i="1"/>
  <c r="BY251" i="1"/>
  <c r="BL251" i="1"/>
  <c r="BC251" i="1"/>
  <c r="AU251" i="1"/>
  <c r="AQ251" i="1"/>
  <c r="AM251" i="1"/>
  <c r="AO251" i="1"/>
  <c r="AT251" i="1"/>
  <c r="BI251" i="1"/>
  <c r="BW251" i="1"/>
  <c r="CB251" i="1"/>
  <c r="CG253" i="1"/>
  <c r="CA253" i="1"/>
  <c r="BW253" i="1"/>
  <c r="BJ253" i="1"/>
  <c r="BA253" i="1"/>
  <c r="AS253" i="1"/>
  <c r="AO253" i="1"/>
  <c r="AI253" i="1"/>
  <c r="AP253" i="1"/>
  <c r="AU253" i="1"/>
  <c r="BI253" i="1"/>
  <c r="BX253" i="1"/>
  <c r="CC253" i="1"/>
  <c r="CC259" i="1"/>
  <c r="BY259" i="1"/>
  <c r="BL259" i="1"/>
  <c r="BC259" i="1"/>
  <c r="AU259" i="1"/>
  <c r="AQ259" i="1"/>
  <c r="AM259" i="1"/>
  <c r="AO259" i="1"/>
  <c r="AT259" i="1"/>
  <c r="BI259" i="1"/>
  <c r="BW259" i="1"/>
  <c r="CB259" i="1"/>
  <c r="CG261" i="1"/>
  <c r="CA261" i="1"/>
  <c r="BW261" i="1"/>
  <c r="BJ261" i="1"/>
  <c r="BA261" i="1"/>
  <c r="AS261" i="1"/>
  <c r="AO261" i="1"/>
  <c r="AI261" i="1"/>
  <c r="AP261" i="1"/>
  <c r="AU261" i="1"/>
  <c r="BI261" i="1"/>
  <c r="BX261" i="1"/>
  <c r="CC261" i="1"/>
  <c r="CC267" i="1"/>
  <c r="BY267" i="1"/>
  <c r="BL267" i="1"/>
  <c r="BC267" i="1"/>
  <c r="AU267" i="1"/>
  <c r="AQ267" i="1"/>
  <c r="AM267" i="1"/>
  <c r="AO267" i="1"/>
  <c r="AT267" i="1"/>
  <c r="BI267" i="1"/>
  <c r="BW267" i="1"/>
  <c r="CB267" i="1"/>
  <c r="CG269" i="1"/>
  <c r="CA269" i="1"/>
  <c r="BW269" i="1"/>
  <c r="BJ269" i="1"/>
  <c r="BA269" i="1"/>
  <c r="AS269" i="1"/>
  <c r="AO269" i="1"/>
  <c r="AI269" i="1"/>
  <c r="AP269" i="1"/>
  <c r="AU269" i="1"/>
  <c r="BI269" i="1"/>
  <c r="BX269" i="1"/>
  <c r="CC269" i="1"/>
  <c r="CC275" i="1"/>
  <c r="BY275" i="1"/>
  <c r="BL275" i="1"/>
  <c r="BC275" i="1"/>
  <c r="AU275" i="1"/>
  <c r="AQ275" i="1"/>
  <c r="AM275" i="1"/>
  <c r="AO275" i="1"/>
  <c r="AT275" i="1"/>
  <c r="BI275" i="1"/>
  <c r="BW275" i="1"/>
  <c r="CB275" i="1"/>
  <c r="CG277" i="1"/>
  <c r="CA277" i="1"/>
  <c r="BW277" i="1"/>
  <c r="BJ277" i="1"/>
  <c r="BA277" i="1"/>
  <c r="AS277" i="1"/>
  <c r="AO277" i="1"/>
  <c r="AI277" i="1"/>
  <c r="AP277" i="1"/>
  <c r="AU277" i="1"/>
  <c r="BI277" i="1"/>
  <c r="BX277" i="1"/>
  <c r="CC277" i="1"/>
  <c r="CC283" i="1"/>
  <c r="BY283" i="1"/>
  <c r="BL283" i="1"/>
  <c r="BC283" i="1"/>
  <c r="AU283" i="1"/>
  <c r="AQ283" i="1"/>
  <c r="AM283" i="1"/>
  <c r="AO283" i="1"/>
  <c r="AT283" i="1"/>
  <c r="BI283" i="1"/>
  <c r="BW283" i="1"/>
  <c r="CB283" i="1"/>
  <c r="CG285" i="1"/>
  <c r="CA285" i="1"/>
  <c r="BW285" i="1"/>
  <c r="BJ285" i="1"/>
  <c r="BA285" i="1"/>
  <c r="AS285" i="1"/>
  <c r="AO285" i="1"/>
  <c r="AI285" i="1"/>
  <c r="AP285" i="1"/>
  <c r="AU285" i="1"/>
  <c r="BI285" i="1"/>
  <c r="BX285" i="1"/>
  <c r="CC285" i="1"/>
  <c r="CG288" i="1"/>
  <c r="CA288" i="1"/>
  <c r="BW288" i="1"/>
  <c r="BJ288" i="1"/>
  <c r="BA288" i="1"/>
  <c r="AS288" i="1"/>
  <c r="AO288" i="1"/>
  <c r="AI288" i="1"/>
  <c r="CH288" i="1"/>
  <c r="BZ288" i="1"/>
  <c r="BL288" i="1"/>
  <c r="BB288" i="1"/>
  <c r="AR288" i="1"/>
  <c r="AM288" i="1"/>
  <c r="AQ288" i="1"/>
  <c r="BC288" i="1"/>
  <c r="BX288" i="1"/>
  <c r="CD288" i="1"/>
  <c r="CH293" i="1"/>
  <c r="CB293" i="1"/>
  <c r="BX293" i="1"/>
  <c r="BK293" i="1"/>
  <c r="BB293" i="1"/>
  <c r="AT293" i="1"/>
  <c r="AP293" i="1"/>
  <c r="AL293" i="1"/>
  <c r="CD293" i="1"/>
  <c r="BY293" i="1"/>
  <c r="BJ293" i="1"/>
  <c r="AV293" i="1"/>
  <c r="AQ293" i="1"/>
  <c r="AI293" i="1"/>
  <c r="AR293" i="1"/>
  <c r="BC293" i="1"/>
  <c r="BW293" i="1"/>
  <c r="CG293" i="1"/>
  <c r="CH297" i="1"/>
  <c r="CB297" i="1"/>
  <c r="BX297" i="1"/>
  <c r="BK297" i="1"/>
  <c r="BB297" i="1"/>
  <c r="AT297" i="1"/>
  <c r="AP297" i="1"/>
  <c r="AL297" i="1"/>
  <c r="CA297" i="1"/>
  <c r="BN297" i="1"/>
  <c r="BC297" i="1"/>
  <c r="AS297" i="1"/>
  <c r="AN297" i="1"/>
  <c r="AQ297" i="1"/>
  <c r="BA297" i="1"/>
  <c r="BW297" i="1"/>
  <c r="CD297" i="1"/>
  <c r="CC302" i="1"/>
  <c r="BY302" i="1"/>
  <c r="BL302" i="1"/>
  <c r="BC302" i="1"/>
  <c r="AU302" i="1"/>
  <c r="AQ302" i="1"/>
  <c r="AM302" i="1"/>
  <c r="CG302" i="1"/>
  <c r="BZ302" i="1"/>
  <c r="BK302" i="1"/>
  <c r="BA302" i="1"/>
  <c r="AR302" i="1"/>
  <c r="AL302" i="1"/>
  <c r="AP302" i="1"/>
  <c r="BB302" i="1"/>
  <c r="BW302" i="1"/>
  <c r="CD302" i="1"/>
  <c r="CC337" i="1"/>
  <c r="BY337" i="1"/>
  <c r="BL337" i="1"/>
  <c r="BC337" i="1"/>
  <c r="AU337" i="1"/>
  <c r="AQ337" i="1"/>
  <c r="AM337" i="1"/>
  <c r="CH337" i="1"/>
  <c r="CA337" i="1"/>
  <c r="BN337" i="1"/>
  <c r="BB337" i="1"/>
  <c r="AS337" i="1"/>
  <c r="AN337" i="1"/>
  <c r="BZ337" i="1"/>
  <c r="BJ337" i="1"/>
  <c r="AT337" i="1"/>
  <c r="AL337" i="1"/>
  <c r="CB337" i="1"/>
  <c r="BI337" i="1"/>
  <c r="AP337" i="1"/>
  <c r="AV337" i="1"/>
  <c r="BX337" i="1"/>
  <c r="AN224" i="1"/>
  <c r="AR224" i="1"/>
  <c r="AV224" i="1"/>
  <c r="BI224" i="1"/>
  <c r="BN224" i="1"/>
  <c r="BZ224" i="1"/>
  <c r="AN228" i="1"/>
  <c r="AR228" i="1"/>
  <c r="AV228" i="1"/>
  <c r="BI228" i="1"/>
  <c r="BN228" i="1"/>
  <c r="BZ228" i="1"/>
  <c r="AN232" i="1"/>
  <c r="AR232" i="1"/>
  <c r="AV232" i="1"/>
  <c r="BI232" i="1"/>
  <c r="BN232" i="1"/>
  <c r="BZ232" i="1"/>
  <c r="AN236" i="1"/>
  <c r="AR236" i="1"/>
  <c r="AV236" i="1"/>
  <c r="BI236" i="1"/>
  <c r="BN236" i="1"/>
  <c r="BZ236" i="1"/>
  <c r="AN240" i="1"/>
  <c r="AR240" i="1"/>
  <c r="AV240" i="1"/>
  <c r="BI240" i="1"/>
  <c r="BN240" i="1"/>
  <c r="BZ240" i="1"/>
  <c r="AN244" i="1"/>
  <c r="AR244" i="1"/>
  <c r="AV244" i="1"/>
  <c r="BI244" i="1"/>
  <c r="BN244" i="1"/>
  <c r="BZ244" i="1"/>
  <c r="AN248" i="1"/>
  <c r="AR248" i="1"/>
  <c r="AV248" i="1"/>
  <c r="BI248" i="1"/>
  <c r="BN248" i="1"/>
  <c r="BZ248" i="1"/>
  <c r="AN252" i="1"/>
  <c r="AR252" i="1"/>
  <c r="AV252" i="1"/>
  <c r="BI252" i="1"/>
  <c r="BN252" i="1"/>
  <c r="BZ252" i="1"/>
  <c r="AN256" i="1"/>
  <c r="AR256" i="1"/>
  <c r="AV256" i="1"/>
  <c r="BI256" i="1"/>
  <c r="BN256" i="1"/>
  <c r="BZ256" i="1"/>
  <c r="AN260" i="1"/>
  <c r="AR260" i="1"/>
  <c r="AV260" i="1"/>
  <c r="BI260" i="1"/>
  <c r="BN260" i="1"/>
  <c r="BZ260" i="1"/>
  <c r="AN264" i="1"/>
  <c r="AR264" i="1"/>
  <c r="AV264" i="1"/>
  <c r="BI264" i="1"/>
  <c r="BN264" i="1"/>
  <c r="BZ264" i="1"/>
  <c r="AN268" i="1"/>
  <c r="AR268" i="1"/>
  <c r="AV268" i="1"/>
  <c r="BI268" i="1"/>
  <c r="BN268" i="1"/>
  <c r="BZ268" i="1"/>
  <c r="AN272" i="1"/>
  <c r="AR272" i="1"/>
  <c r="AV272" i="1"/>
  <c r="BI272" i="1"/>
  <c r="BN272" i="1"/>
  <c r="BZ272" i="1"/>
  <c r="AN276" i="1"/>
  <c r="AR276" i="1"/>
  <c r="AV276" i="1"/>
  <c r="BI276" i="1"/>
  <c r="BN276" i="1"/>
  <c r="BZ276" i="1"/>
  <c r="AN280" i="1"/>
  <c r="AR280" i="1"/>
  <c r="AV280" i="1"/>
  <c r="BI280" i="1"/>
  <c r="BN280" i="1"/>
  <c r="BZ280" i="1"/>
  <c r="AN284" i="1"/>
  <c r="AR284" i="1"/>
  <c r="AV284" i="1"/>
  <c r="BI284" i="1"/>
  <c r="BN284" i="1"/>
  <c r="BZ284" i="1"/>
  <c r="CC290" i="1"/>
  <c r="BY290" i="1"/>
  <c r="BL290" i="1"/>
  <c r="BC290" i="1"/>
  <c r="AU290" i="1"/>
  <c r="AQ290" i="1"/>
  <c r="AM290" i="1"/>
  <c r="AO290" i="1"/>
  <c r="AT290" i="1"/>
  <c r="BI290" i="1"/>
  <c r="BW290" i="1"/>
  <c r="CB290" i="1"/>
  <c r="CG292" i="1"/>
  <c r="CA292" i="1"/>
  <c r="BW292" i="1"/>
  <c r="BJ292" i="1"/>
  <c r="BA292" i="1"/>
  <c r="AS292" i="1"/>
  <c r="AO292" i="1"/>
  <c r="AI292" i="1"/>
  <c r="AP292" i="1"/>
  <c r="AU292" i="1"/>
  <c r="BI292" i="1"/>
  <c r="BX292" i="1"/>
  <c r="CC292" i="1"/>
  <c r="CC298" i="1"/>
  <c r="BY298" i="1"/>
  <c r="BL298" i="1"/>
  <c r="BC298" i="1"/>
  <c r="AU298" i="1"/>
  <c r="AQ298" i="1"/>
  <c r="AM298" i="1"/>
  <c r="AO298" i="1"/>
  <c r="AT298" i="1"/>
  <c r="BI298" i="1"/>
  <c r="BW298" i="1"/>
  <c r="CB298" i="1"/>
  <c r="CG300" i="1"/>
  <c r="CA300" i="1"/>
  <c r="BW300" i="1"/>
  <c r="BJ300" i="1"/>
  <c r="BA300" i="1"/>
  <c r="AS300" i="1"/>
  <c r="AO300" i="1"/>
  <c r="AI300" i="1"/>
  <c r="AP300" i="1"/>
  <c r="AU300" i="1"/>
  <c r="BI300" i="1"/>
  <c r="BX300" i="1"/>
  <c r="CC300" i="1"/>
  <c r="CC306" i="1"/>
  <c r="BY306" i="1"/>
  <c r="BL306" i="1"/>
  <c r="BC306" i="1"/>
  <c r="AU306" i="1"/>
  <c r="AQ306" i="1"/>
  <c r="AM306" i="1"/>
  <c r="AO306" i="1"/>
  <c r="AT306" i="1"/>
  <c r="BI306" i="1"/>
  <c r="BW306" i="1"/>
  <c r="CB306" i="1"/>
  <c r="CG308" i="1"/>
  <c r="CA308" i="1"/>
  <c r="BW308" i="1"/>
  <c r="BJ308" i="1"/>
  <c r="BA308" i="1"/>
  <c r="AS308" i="1"/>
  <c r="AO308" i="1"/>
  <c r="AI308" i="1"/>
  <c r="AP308" i="1"/>
  <c r="AU308" i="1"/>
  <c r="BI308" i="1"/>
  <c r="BX308" i="1"/>
  <c r="CC308" i="1"/>
  <c r="CC314" i="1"/>
  <c r="BY314" i="1"/>
  <c r="BL314" i="1"/>
  <c r="BC314" i="1"/>
  <c r="AU314" i="1"/>
  <c r="AQ314" i="1"/>
  <c r="AM314" i="1"/>
  <c r="AO314" i="1"/>
  <c r="AT314" i="1"/>
  <c r="BI314" i="1"/>
  <c r="BW314" i="1"/>
  <c r="CB314" i="1"/>
  <c r="CG316" i="1"/>
  <c r="CA316" i="1"/>
  <c r="BW316" i="1"/>
  <c r="BJ316" i="1"/>
  <c r="BA316" i="1"/>
  <c r="AS316" i="1"/>
  <c r="AO316" i="1"/>
  <c r="AI316" i="1"/>
  <c r="AP316" i="1"/>
  <c r="AU316" i="1"/>
  <c r="BI316" i="1"/>
  <c r="BX316" i="1"/>
  <c r="CC316" i="1"/>
  <c r="CH336" i="1"/>
  <c r="CB336" i="1"/>
  <c r="BX336" i="1"/>
  <c r="BK336" i="1"/>
  <c r="BB336" i="1"/>
  <c r="AT336" i="1"/>
  <c r="AP336" i="1"/>
  <c r="AL336" i="1"/>
  <c r="CG336" i="1"/>
  <c r="BZ336" i="1"/>
  <c r="BL336" i="1"/>
  <c r="BA336" i="1"/>
  <c r="AR336" i="1"/>
  <c r="AM336" i="1"/>
  <c r="CC336" i="1"/>
  <c r="BN336" i="1"/>
  <c r="AV336" i="1"/>
  <c r="AO336" i="1"/>
  <c r="AS336" i="1"/>
  <c r="BJ336" i="1"/>
  <c r="CD336" i="1"/>
  <c r="CG353" i="1"/>
  <c r="CA353" i="1"/>
  <c r="BW353" i="1"/>
  <c r="BJ353" i="1"/>
  <c r="BA353" i="1"/>
  <c r="CC353" i="1"/>
  <c r="BX353" i="1"/>
  <c r="BI353" i="1"/>
  <c r="AU353" i="1"/>
  <c r="AQ353" i="1"/>
  <c r="AM353" i="1"/>
  <c r="CD353" i="1"/>
  <c r="BN353" i="1"/>
  <c r="BB353" i="1"/>
  <c r="AR353" i="1"/>
  <c r="AL353" i="1"/>
  <c r="CH353" i="1"/>
  <c r="BL353" i="1"/>
  <c r="AT353" i="1"/>
  <c r="AN353" i="1"/>
  <c r="BZ353" i="1"/>
  <c r="AV353" i="1"/>
  <c r="AI353" i="1"/>
  <c r="BC353" i="1"/>
  <c r="CH354" i="1"/>
  <c r="CB354" i="1"/>
  <c r="BX354" i="1"/>
  <c r="BK354" i="1"/>
  <c r="BB354" i="1"/>
  <c r="AT354" i="1"/>
  <c r="AP354" i="1"/>
  <c r="AL354" i="1"/>
  <c r="CD354" i="1"/>
  <c r="BY354" i="1"/>
  <c r="BJ354" i="1"/>
  <c r="AV354" i="1"/>
  <c r="AQ354" i="1"/>
  <c r="AI354" i="1"/>
  <c r="CA354" i="1"/>
  <c r="BL354" i="1"/>
  <c r="AU354" i="1"/>
  <c r="AN354" i="1"/>
  <c r="CC354" i="1"/>
  <c r="BI354" i="1"/>
  <c r="AR354" i="1"/>
  <c r="BN354" i="1"/>
  <c r="AO354" i="1"/>
  <c r="BC354" i="1"/>
  <c r="CG357" i="1"/>
  <c r="CA357" i="1"/>
  <c r="BW357" i="1"/>
  <c r="BJ357" i="1"/>
  <c r="BA357" i="1"/>
  <c r="AS357" i="1"/>
  <c r="AO357" i="1"/>
  <c r="AI357" i="1"/>
  <c r="CH357" i="1"/>
  <c r="BZ357" i="1"/>
  <c r="BL357" i="1"/>
  <c r="BB357" i="1"/>
  <c r="AR357" i="1"/>
  <c r="AM357" i="1"/>
  <c r="CC357" i="1"/>
  <c r="BN357" i="1"/>
  <c r="AV357" i="1"/>
  <c r="AP357" i="1"/>
  <c r="BX357" i="1"/>
  <c r="AU357" i="1"/>
  <c r="AL357" i="1"/>
  <c r="BK357" i="1"/>
  <c r="AQ357" i="1"/>
  <c r="BI357" i="1"/>
  <c r="CH366" i="1"/>
  <c r="CB366" i="1"/>
  <c r="BX366" i="1"/>
  <c r="BK366" i="1"/>
  <c r="BB366" i="1"/>
  <c r="AT366" i="1"/>
  <c r="AP366" i="1"/>
  <c r="AL366" i="1"/>
  <c r="CA366" i="1"/>
  <c r="BN366" i="1"/>
  <c r="BC366" i="1"/>
  <c r="AS366" i="1"/>
  <c r="AN366" i="1"/>
  <c r="CC366" i="1"/>
  <c r="BL366" i="1"/>
  <c r="AV366" i="1"/>
  <c r="AO366" i="1"/>
  <c r="CG366" i="1"/>
  <c r="BW366" i="1"/>
  <c r="AU366" i="1"/>
  <c r="AI366" i="1"/>
  <c r="BJ366" i="1"/>
  <c r="AQ366" i="1"/>
  <c r="BI366" i="1"/>
  <c r="AN291" i="1"/>
  <c r="AR291" i="1"/>
  <c r="AV291" i="1"/>
  <c r="BI291" i="1"/>
  <c r="BN291" i="1"/>
  <c r="BZ291" i="1"/>
  <c r="AN295" i="1"/>
  <c r="AR295" i="1"/>
  <c r="AV295" i="1"/>
  <c r="BI295" i="1"/>
  <c r="BN295" i="1"/>
  <c r="BZ295" i="1"/>
  <c r="AN299" i="1"/>
  <c r="AR299" i="1"/>
  <c r="AV299" i="1"/>
  <c r="BI299" i="1"/>
  <c r="BN299" i="1"/>
  <c r="BZ299" i="1"/>
  <c r="AN303" i="1"/>
  <c r="AR303" i="1"/>
  <c r="AV303" i="1"/>
  <c r="BI303" i="1"/>
  <c r="BN303" i="1"/>
  <c r="BZ303" i="1"/>
  <c r="AN307" i="1"/>
  <c r="AR307" i="1"/>
  <c r="AV307" i="1"/>
  <c r="BI307" i="1"/>
  <c r="BN307" i="1"/>
  <c r="BZ307" i="1"/>
  <c r="AN311" i="1"/>
  <c r="AR311" i="1"/>
  <c r="AV311" i="1"/>
  <c r="BI311" i="1"/>
  <c r="BN311" i="1"/>
  <c r="BZ311" i="1"/>
  <c r="AN315" i="1"/>
  <c r="AR315" i="1"/>
  <c r="AV315" i="1"/>
  <c r="BI315" i="1"/>
  <c r="BN315" i="1"/>
  <c r="BZ315" i="1"/>
  <c r="CD319" i="1"/>
  <c r="BZ319" i="1"/>
  <c r="BN319" i="1"/>
  <c r="BI319" i="1"/>
  <c r="AV319" i="1"/>
  <c r="AR319" i="1"/>
  <c r="AN319" i="1"/>
  <c r="AS319" i="1"/>
  <c r="BB319" i="1"/>
  <c r="BL319" i="1"/>
  <c r="CA319" i="1"/>
  <c r="CH319" i="1"/>
  <c r="CC321" i="1"/>
  <c r="BY321" i="1"/>
  <c r="BL321" i="1"/>
  <c r="BC321" i="1"/>
  <c r="CH321" i="1"/>
  <c r="CA321" i="1"/>
  <c r="BN321" i="1"/>
  <c r="BB321" i="1"/>
  <c r="AT321" i="1"/>
  <c r="AP321" i="1"/>
  <c r="AL321" i="1"/>
  <c r="AO321" i="1"/>
  <c r="AU321" i="1"/>
  <c r="BJ321" i="1"/>
  <c r="BZ321" i="1"/>
  <c r="CG323" i="1"/>
  <c r="CA323" i="1"/>
  <c r="BW323" i="1"/>
  <c r="BJ323" i="1"/>
  <c r="BA323" i="1"/>
  <c r="AS323" i="1"/>
  <c r="AO323" i="1"/>
  <c r="AI323" i="1"/>
  <c r="CB323" i="1"/>
  <c r="BN323" i="1"/>
  <c r="BC323" i="1"/>
  <c r="AT323" i="1"/>
  <c r="AN323" i="1"/>
  <c r="AQ323" i="1"/>
  <c r="BB323" i="1"/>
  <c r="BX323" i="1"/>
  <c r="CD323" i="1"/>
  <c r="CC325" i="1"/>
  <c r="BY325" i="1"/>
  <c r="BL325" i="1"/>
  <c r="BC325" i="1"/>
  <c r="AU325" i="1"/>
  <c r="AQ325" i="1"/>
  <c r="AM325" i="1"/>
  <c r="CD325" i="1"/>
  <c r="BX325" i="1"/>
  <c r="BJ325" i="1"/>
  <c r="AV325" i="1"/>
  <c r="AP325" i="1"/>
  <c r="AI325" i="1"/>
  <c r="AR325" i="1"/>
  <c r="BB325" i="1"/>
  <c r="BW325" i="1"/>
  <c r="CG325" i="1"/>
  <c r="CC329" i="1"/>
  <c r="BY329" i="1"/>
  <c r="BL329" i="1"/>
  <c r="BC329" i="1"/>
  <c r="AU329" i="1"/>
  <c r="AQ329" i="1"/>
  <c r="AM329" i="1"/>
  <c r="CH329" i="1"/>
  <c r="CA329" i="1"/>
  <c r="BN329" i="1"/>
  <c r="BB329" i="1"/>
  <c r="AS329" i="1"/>
  <c r="AN329" i="1"/>
  <c r="AP329" i="1"/>
  <c r="BA329" i="1"/>
  <c r="BW329" i="1"/>
  <c r="CD329" i="1"/>
  <c r="CG335" i="1"/>
  <c r="CA335" i="1"/>
  <c r="BW335" i="1"/>
  <c r="BJ335" i="1"/>
  <c r="BA335" i="1"/>
  <c r="AS335" i="1"/>
  <c r="AO335" i="1"/>
  <c r="AI335" i="1"/>
  <c r="CD335" i="1"/>
  <c r="BY335" i="1"/>
  <c r="BK335" i="1"/>
  <c r="AV335" i="1"/>
  <c r="AQ335" i="1"/>
  <c r="AL335" i="1"/>
  <c r="AR335" i="1"/>
  <c r="BC335" i="1"/>
  <c r="BX335" i="1"/>
  <c r="CH335" i="1"/>
  <c r="CG339" i="1"/>
  <c r="CA339" i="1"/>
  <c r="BW339" i="1"/>
  <c r="BJ339" i="1"/>
  <c r="BA339" i="1"/>
  <c r="AS339" i="1"/>
  <c r="AO339" i="1"/>
  <c r="AI339" i="1"/>
  <c r="CB339" i="1"/>
  <c r="BN339" i="1"/>
  <c r="BC339" i="1"/>
  <c r="AT339" i="1"/>
  <c r="AN339" i="1"/>
  <c r="AQ339" i="1"/>
  <c r="BB339" i="1"/>
  <c r="BX339" i="1"/>
  <c r="CD339" i="1"/>
  <c r="CC341" i="1"/>
  <c r="BY341" i="1"/>
  <c r="BL341" i="1"/>
  <c r="BC341" i="1"/>
  <c r="AU341" i="1"/>
  <c r="AQ341" i="1"/>
  <c r="AM341" i="1"/>
  <c r="CD341" i="1"/>
  <c r="BX341" i="1"/>
  <c r="BJ341" i="1"/>
  <c r="AV341" i="1"/>
  <c r="AP341" i="1"/>
  <c r="AI341" i="1"/>
  <c r="AR341" i="1"/>
  <c r="BB341" i="1"/>
  <c r="BW341" i="1"/>
  <c r="CG341" i="1"/>
  <c r="CC345" i="1"/>
  <c r="BY345" i="1"/>
  <c r="BL345" i="1"/>
  <c r="BC345" i="1"/>
  <c r="AU345" i="1"/>
  <c r="AQ345" i="1"/>
  <c r="AM345" i="1"/>
  <c r="CH345" i="1"/>
  <c r="CA345" i="1"/>
  <c r="BN345" i="1"/>
  <c r="BB345" i="1"/>
  <c r="AS345" i="1"/>
  <c r="AN345" i="1"/>
  <c r="AP345" i="1"/>
  <c r="BA345" i="1"/>
  <c r="BW345" i="1"/>
  <c r="CD345" i="1"/>
  <c r="CC355" i="1"/>
  <c r="BY355" i="1"/>
  <c r="BL355" i="1"/>
  <c r="BC355" i="1"/>
  <c r="AU355" i="1"/>
  <c r="AQ355" i="1"/>
  <c r="AM355" i="1"/>
  <c r="CG355" i="1"/>
  <c r="BZ355" i="1"/>
  <c r="BK355" i="1"/>
  <c r="BA355" i="1"/>
  <c r="AR355" i="1"/>
  <c r="AL355" i="1"/>
  <c r="CH355" i="1"/>
  <c r="BX355" i="1"/>
  <c r="BI355" i="1"/>
  <c r="AS355" i="1"/>
  <c r="AI355" i="1"/>
  <c r="CA355" i="1"/>
  <c r="BB355" i="1"/>
  <c r="AO355" i="1"/>
  <c r="AV355" i="1"/>
  <c r="CB355" i="1"/>
  <c r="CH362" i="1"/>
  <c r="CB362" i="1"/>
  <c r="BX362" i="1"/>
  <c r="BK362" i="1"/>
  <c r="BB362" i="1"/>
  <c r="AT362" i="1"/>
  <c r="AP362" i="1"/>
  <c r="AL362" i="1"/>
  <c r="CD362" i="1"/>
  <c r="BY362" i="1"/>
  <c r="BJ362" i="1"/>
  <c r="AV362" i="1"/>
  <c r="AQ362" i="1"/>
  <c r="AI362" i="1"/>
  <c r="CC362" i="1"/>
  <c r="BN362" i="1"/>
  <c r="BA362" i="1"/>
  <c r="AO362" i="1"/>
  <c r="BW362" i="1"/>
  <c r="AU362" i="1"/>
  <c r="AM362" i="1"/>
  <c r="BC362" i="1"/>
  <c r="CA362" i="1"/>
  <c r="CH324" i="1"/>
  <c r="CB324" i="1"/>
  <c r="BX324" i="1"/>
  <c r="BK324" i="1"/>
  <c r="BB324" i="1"/>
  <c r="AT324" i="1"/>
  <c r="AP324" i="1"/>
  <c r="AL324" i="1"/>
  <c r="AO324" i="1"/>
  <c r="AU324" i="1"/>
  <c r="BI324" i="1"/>
  <c r="BW324" i="1"/>
  <c r="CC324" i="1"/>
  <c r="CH332" i="1"/>
  <c r="CB332" i="1"/>
  <c r="BX332" i="1"/>
  <c r="BK332" i="1"/>
  <c r="BB332" i="1"/>
  <c r="AT332" i="1"/>
  <c r="AP332" i="1"/>
  <c r="AL332" i="1"/>
  <c r="AO332" i="1"/>
  <c r="AU332" i="1"/>
  <c r="BI332" i="1"/>
  <c r="BW332" i="1"/>
  <c r="CC332" i="1"/>
  <c r="CH340" i="1"/>
  <c r="CB340" i="1"/>
  <c r="BX340" i="1"/>
  <c r="BK340" i="1"/>
  <c r="BB340" i="1"/>
  <c r="AT340" i="1"/>
  <c r="AP340" i="1"/>
  <c r="AL340" i="1"/>
  <c r="AO340" i="1"/>
  <c r="AU340" i="1"/>
  <c r="BI340" i="1"/>
  <c r="BW340" i="1"/>
  <c r="CC340" i="1"/>
  <c r="CH358" i="1"/>
  <c r="CB358" i="1"/>
  <c r="BX358" i="1"/>
  <c r="BK358" i="1"/>
  <c r="BB358" i="1"/>
  <c r="AT358" i="1"/>
  <c r="AP358" i="1"/>
  <c r="AL358" i="1"/>
  <c r="CA358" i="1"/>
  <c r="BN358" i="1"/>
  <c r="BC358" i="1"/>
  <c r="AS358" i="1"/>
  <c r="AN358" i="1"/>
  <c r="BZ358" i="1"/>
  <c r="BJ358" i="1"/>
  <c r="AU358" i="1"/>
  <c r="AM358" i="1"/>
  <c r="AR358" i="1"/>
  <c r="BL358" i="1"/>
  <c r="CD358" i="1"/>
  <c r="CC363" i="1"/>
  <c r="BY363" i="1"/>
  <c r="BL363" i="1"/>
  <c r="BC363" i="1"/>
  <c r="AU363" i="1"/>
  <c r="AQ363" i="1"/>
  <c r="AM363" i="1"/>
  <c r="CG363" i="1"/>
  <c r="BZ363" i="1"/>
  <c r="BK363" i="1"/>
  <c r="BA363" i="1"/>
  <c r="AR363" i="1"/>
  <c r="AL363" i="1"/>
  <c r="CA363" i="1"/>
  <c r="BJ363" i="1"/>
  <c r="AT363" i="1"/>
  <c r="AN363" i="1"/>
  <c r="AS363" i="1"/>
  <c r="BN363" i="1"/>
  <c r="CD363" i="1"/>
  <c r="CC370" i="1"/>
  <c r="BY370" i="1"/>
  <c r="BL370" i="1"/>
  <c r="BC370" i="1"/>
  <c r="AU370" i="1"/>
  <c r="AQ370" i="1"/>
  <c r="AM370" i="1"/>
  <c r="CD370" i="1"/>
  <c r="BX370" i="1"/>
  <c r="BJ370" i="1"/>
  <c r="AV370" i="1"/>
  <c r="AP370" i="1"/>
  <c r="AI370" i="1"/>
  <c r="CB370" i="1"/>
  <c r="BN370" i="1"/>
  <c r="BA370" i="1"/>
  <c r="AO370" i="1"/>
  <c r="BZ370" i="1"/>
  <c r="BB370" i="1"/>
  <c r="AN370" i="1"/>
  <c r="AT370" i="1"/>
  <c r="CA370" i="1"/>
  <c r="CC349" i="1"/>
  <c r="BY349" i="1"/>
  <c r="BL349" i="1"/>
  <c r="BC349" i="1"/>
  <c r="AU349" i="1"/>
  <c r="AQ349" i="1"/>
  <c r="AM349" i="1"/>
  <c r="AO349" i="1"/>
  <c r="AT349" i="1"/>
  <c r="BI349" i="1"/>
  <c r="BW349" i="1"/>
  <c r="CB349" i="1"/>
  <c r="CG351" i="1"/>
  <c r="CA351" i="1"/>
  <c r="BW351" i="1"/>
  <c r="BJ351" i="1"/>
  <c r="BA351" i="1"/>
  <c r="AS351" i="1"/>
  <c r="AO351" i="1"/>
  <c r="AI351" i="1"/>
  <c r="AP351" i="1"/>
  <c r="AU351" i="1"/>
  <c r="BI351" i="1"/>
  <c r="BX351" i="1"/>
  <c r="CC351" i="1"/>
  <c r="CG365" i="1"/>
  <c r="CA365" i="1"/>
  <c r="BW365" i="1"/>
  <c r="BJ365" i="1"/>
  <c r="BA365" i="1"/>
  <c r="AS365" i="1"/>
  <c r="AO365" i="1"/>
  <c r="AI365" i="1"/>
  <c r="CH365" i="1"/>
  <c r="BZ365" i="1"/>
  <c r="BL365" i="1"/>
  <c r="BB365" i="1"/>
  <c r="AR365" i="1"/>
  <c r="AM365" i="1"/>
  <c r="AQ365" i="1"/>
  <c r="BC365" i="1"/>
  <c r="BX365" i="1"/>
  <c r="CD365" i="1"/>
  <c r="CG372" i="1"/>
  <c r="CA372" i="1"/>
  <c r="BW372" i="1"/>
  <c r="BJ372" i="1"/>
  <c r="BA372" i="1"/>
  <c r="AS372" i="1"/>
  <c r="AO372" i="1"/>
  <c r="AI372" i="1"/>
  <c r="CD372" i="1"/>
  <c r="BY372" i="1"/>
  <c r="BK372" i="1"/>
  <c r="AV372" i="1"/>
  <c r="AQ372" i="1"/>
  <c r="AL372" i="1"/>
  <c r="BZ372" i="1"/>
  <c r="BI372" i="1"/>
  <c r="AT372" i="1"/>
  <c r="AM372" i="1"/>
  <c r="AU372" i="1"/>
  <c r="BN372" i="1"/>
  <c r="CH372" i="1"/>
  <c r="CG376" i="1"/>
  <c r="CA376" i="1"/>
  <c r="BW376" i="1"/>
  <c r="BJ376" i="1"/>
  <c r="BA376" i="1"/>
  <c r="AS376" i="1"/>
  <c r="AO376" i="1"/>
  <c r="AI376" i="1"/>
  <c r="CB376" i="1"/>
  <c r="BN376" i="1"/>
  <c r="BC376" i="1"/>
  <c r="AT376" i="1"/>
  <c r="AN376" i="1"/>
  <c r="CH376" i="1"/>
  <c r="BY376" i="1"/>
  <c r="BI376" i="1"/>
  <c r="AR376" i="1"/>
  <c r="AL376" i="1"/>
  <c r="AU376" i="1"/>
  <c r="BL376" i="1"/>
  <c r="CD376" i="1"/>
  <c r="CG380" i="1"/>
  <c r="CA380" i="1"/>
  <c r="BW380" i="1"/>
  <c r="BJ380" i="1"/>
  <c r="BA380" i="1"/>
  <c r="AS380" i="1"/>
  <c r="AO380" i="1"/>
  <c r="AI380" i="1"/>
  <c r="CD380" i="1"/>
  <c r="BY380" i="1"/>
  <c r="BK380" i="1"/>
  <c r="AV380" i="1"/>
  <c r="AQ380" i="1"/>
  <c r="AL380" i="1"/>
  <c r="CC380" i="1"/>
  <c r="BN380" i="1"/>
  <c r="BB380" i="1"/>
  <c r="AP380" i="1"/>
  <c r="AT380" i="1"/>
  <c r="CH380" i="1"/>
  <c r="AN322" i="1"/>
  <c r="AR322" i="1"/>
  <c r="AV322" i="1"/>
  <c r="BI322" i="1"/>
  <c r="BN322" i="1"/>
  <c r="BZ322" i="1"/>
  <c r="AN326" i="1"/>
  <c r="AR326" i="1"/>
  <c r="AV326" i="1"/>
  <c r="BI326" i="1"/>
  <c r="BN326" i="1"/>
  <c r="BZ326" i="1"/>
  <c r="AN330" i="1"/>
  <c r="AR330" i="1"/>
  <c r="AV330" i="1"/>
  <c r="BI330" i="1"/>
  <c r="BN330" i="1"/>
  <c r="BZ330" i="1"/>
  <c r="AN334" i="1"/>
  <c r="AR334" i="1"/>
  <c r="AV334" i="1"/>
  <c r="BI334" i="1"/>
  <c r="BN334" i="1"/>
  <c r="BZ334" i="1"/>
  <c r="AR338" i="1"/>
  <c r="AV338" i="1"/>
  <c r="BI338" i="1"/>
  <c r="BN338" i="1"/>
  <c r="BZ338" i="1"/>
  <c r="AN342" i="1"/>
  <c r="AR342" i="1"/>
  <c r="AV342" i="1"/>
  <c r="BI342" i="1"/>
  <c r="BN342" i="1"/>
  <c r="BZ342" i="1"/>
  <c r="AN346" i="1"/>
  <c r="AR346" i="1"/>
  <c r="AV346" i="1"/>
  <c r="BI346" i="1"/>
  <c r="BN346" i="1"/>
  <c r="BZ346" i="1"/>
  <c r="AN350" i="1"/>
  <c r="AR350" i="1"/>
  <c r="AV350" i="1"/>
  <c r="BI350" i="1"/>
  <c r="BN350" i="1"/>
  <c r="BZ350" i="1"/>
  <c r="CC359" i="1"/>
  <c r="BY359" i="1"/>
  <c r="BL359" i="1"/>
  <c r="BC359" i="1"/>
  <c r="AU359" i="1"/>
  <c r="AQ359" i="1"/>
  <c r="AM359" i="1"/>
  <c r="AO359" i="1"/>
  <c r="AT359" i="1"/>
  <c r="BI359" i="1"/>
  <c r="BW359" i="1"/>
  <c r="CB359" i="1"/>
  <c r="CG361" i="1"/>
  <c r="CA361" i="1"/>
  <c r="BW361" i="1"/>
  <c r="BJ361" i="1"/>
  <c r="BA361" i="1"/>
  <c r="AS361" i="1"/>
  <c r="AO361" i="1"/>
  <c r="AI361" i="1"/>
  <c r="AP361" i="1"/>
  <c r="AU361" i="1"/>
  <c r="BI361" i="1"/>
  <c r="BX361" i="1"/>
  <c r="CC361" i="1"/>
  <c r="CC367" i="1"/>
  <c r="BY367" i="1"/>
  <c r="BL367" i="1"/>
  <c r="BC367" i="1"/>
  <c r="AU367" i="1"/>
  <c r="AQ367" i="1"/>
  <c r="AM367" i="1"/>
  <c r="AO367" i="1"/>
  <c r="AT367" i="1"/>
  <c r="BI367" i="1"/>
  <c r="BW367" i="1"/>
  <c r="CB367" i="1"/>
  <c r="CH369" i="1"/>
  <c r="CB369" i="1"/>
  <c r="BX369" i="1"/>
  <c r="CC369" i="1"/>
  <c r="BW369" i="1"/>
  <c r="BJ369" i="1"/>
  <c r="BA369" i="1"/>
  <c r="AS369" i="1"/>
  <c r="AO369" i="1"/>
  <c r="AI369" i="1"/>
  <c r="AP369" i="1"/>
  <c r="AU369" i="1"/>
  <c r="BI369" i="1"/>
  <c r="BY369" i="1"/>
  <c r="CG369" i="1"/>
  <c r="CH373" i="1"/>
  <c r="CB373" i="1"/>
  <c r="BX373" i="1"/>
  <c r="BK373" i="1"/>
  <c r="BB373" i="1"/>
  <c r="AT373" i="1"/>
  <c r="AP373" i="1"/>
  <c r="AL373" i="1"/>
  <c r="CG373" i="1"/>
  <c r="BZ373" i="1"/>
  <c r="BL373" i="1"/>
  <c r="BA373" i="1"/>
  <c r="AR373" i="1"/>
  <c r="AM373" i="1"/>
  <c r="AQ373" i="1"/>
  <c r="BC373" i="1"/>
  <c r="BW373" i="1"/>
  <c r="CD373" i="1"/>
  <c r="AN356" i="1"/>
  <c r="AR356" i="1"/>
  <c r="AV356" i="1"/>
  <c r="BI356" i="1"/>
  <c r="BN356" i="1"/>
  <c r="BZ356" i="1"/>
  <c r="AN360" i="1"/>
  <c r="AR360" i="1"/>
  <c r="AV360" i="1"/>
  <c r="BI360" i="1"/>
  <c r="BN360" i="1"/>
  <c r="BZ360" i="1"/>
  <c r="AN364" i="1"/>
  <c r="AR364" i="1"/>
  <c r="AV364" i="1"/>
  <c r="BI364" i="1"/>
  <c r="BN364" i="1"/>
  <c r="BZ364" i="1"/>
  <c r="AN368" i="1"/>
  <c r="AR368" i="1"/>
  <c r="AV368" i="1"/>
  <c r="BI368" i="1"/>
  <c r="BN368" i="1"/>
  <c r="BZ368" i="1"/>
  <c r="CH377" i="1"/>
  <c r="CB377" i="1"/>
  <c r="BX377" i="1"/>
  <c r="BK377" i="1"/>
  <c r="BB377" i="1"/>
  <c r="AT377" i="1"/>
  <c r="AP377" i="1"/>
  <c r="AL377" i="1"/>
  <c r="AO377" i="1"/>
  <c r="AU377" i="1"/>
  <c r="BI377" i="1"/>
  <c r="BW377" i="1"/>
  <c r="CC377" i="1"/>
  <c r="AN371" i="1"/>
  <c r="AR371" i="1"/>
  <c r="AV371" i="1"/>
  <c r="BI371" i="1"/>
  <c r="BN371" i="1"/>
  <c r="BZ371" i="1"/>
  <c r="AN375" i="1"/>
  <c r="AR375" i="1"/>
  <c r="AV375" i="1"/>
  <c r="BI375" i="1"/>
  <c r="BN375" i="1"/>
  <c r="BZ375" i="1"/>
  <c r="AN379" i="1"/>
  <c r="AR379" i="1"/>
  <c r="AV379" i="1"/>
  <c r="BI379" i="1"/>
  <c r="BN379" i="1"/>
  <c r="BZ379" i="1"/>
  <c r="BM383" i="1" l="1"/>
  <c r="AO383" i="1"/>
  <c r="BL383" i="1"/>
  <c r="AL383" i="1"/>
  <c r="AS383" i="1"/>
  <c r="CD383" i="1"/>
  <c r="AU383" i="1"/>
  <c r="BX383" i="1"/>
  <c r="BC383" i="1"/>
  <c r="AI383" i="1"/>
  <c r="BK383" i="1"/>
  <c r="AP383" i="1"/>
  <c r="CA383" i="1"/>
  <c r="AN383" i="1"/>
  <c r="BJ383" i="1"/>
  <c r="CC383" i="1"/>
  <c r="CG383" i="1"/>
  <c r="AR383" i="1"/>
  <c r="BY383" i="1"/>
  <c r="AT383" i="1"/>
  <c r="CB383" i="1"/>
  <c r="BA383" i="1"/>
  <c r="BN383" i="1"/>
  <c r="AQ383" i="1"/>
  <c r="BI383" i="1"/>
  <c r="BZ383" i="1"/>
  <c r="AM383" i="1"/>
  <c r="AV383" i="1"/>
  <c r="BW383" i="1"/>
  <c r="BB383" i="1"/>
  <c r="CH383" i="1"/>
  <c r="AG383" i="1"/>
</calcChain>
</file>

<file path=xl/sharedStrings.xml><?xml version="1.0" encoding="utf-8"?>
<sst xmlns="http://schemas.openxmlformats.org/spreadsheetml/2006/main" count="12977" uniqueCount="1725">
  <si>
    <t>ドメイン
管理府省</t>
    <rPh sb="5" eb="7">
      <t>カンリ</t>
    </rPh>
    <rPh sb="7" eb="9">
      <t>フショウ</t>
    </rPh>
    <phoneticPr fontId="1"/>
  </si>
  <si>
    <t>就学前</t>
    <rPh sb="0" eb="3">
      <t>シュウガクマエ</t>
    </rPh>
    <phoneticPr fontId="1"/>
  </si>
  <si>
    <t>小学生</t>
    <rPh sb="0" eb="3">
      <t>ショウガクセイ</t>
    </rPh>
    <phoneticPr fontId="1"/>
  </si>
  <si>
    <t>中学生</t>
    <rPh sb="0" eb="3">
      <t>チュウガクセイ</t>
    </rPh>
    <phoneticPr fontId="1"/>
  </si>
  <si>
    <t>高校生</t>
    <rPh sb="0" eb="3">
      <t>コウコウセイ</t>
    </rPh>
    <phoneticPr fontId="1"/>
  </si>
  <si>
    <t>高等教育</t>
    <rPh sb="0" eb="2">
      <t>コウトウ</t>
    </rPh>
    <rPh sb="2" eb="4">
      <t>キョウイク</t>
    </rPh>
    <phoneticPr fontId="1"/>
  </si>
  <si>
    <t>生涯学習</t>
    <rPh sb="0" eb="2">
      <t>ショウガイ</t>
    </rPh>
    <rPh sb="2" eb="4">
      <t>ガクシュウ</t>
    </rPh>
    <phoneticPr fontId="1"/>
  </si>
  <si>
    <t>保護者向け</t>
    <rPh sb="0" eb="3">
      <t>ホゴシャ</t>
    </rPh>
    <rPh sb="3" eb="4">
      <t>ム</t>
    </rPh>
    <phoneticPr fontId="1"/>
  </si>
  <si>
    <t>教員向け</t>
    <rPh sb="0" eb="2">
      <t>キョウイン</t>
    </rPh>
    <rPh sb="2" eb="3">
      <t>ム</t>
    </rPh>
    <phoneticPr fontId="1"/>
  </si>
  <si>
    <t>組織等説明</t>
    <rPh sb="0" eb="2">
      <t>ソシキ</t>
    </rPh>
    <rPh sb="2" eb="3">
      <t>トウ</t>
    </rPh>
    <rPh sb="3" eb="5">
      <t>セツメイ</t>
    </rPh>
    <phoneticPr fontId="1"/>
  </si>
  <si>
    <t>制度説明</t>
    <phoneticPr fontId="1"/>
  </si>
  <si>
    <t>所管業界説明</t>
    <rPh sb="0" eb="2">
      <t>ショカン</t>
    </rPh>
    <rPh sb="2" eb="4">
      <t>ギョウカイ</t>
    </rPh>
    <rPh sb="4" eb="6">
      <t>セツメイ</t>
    </rPh>
    <phoneticPr fontId="1"/>
  </si>
  <si>
    <t>その他説明</t>
    <rPh sb="2" eb="3">
      <t>タ</t>
    </rPh>
    <rPh sb="3" eb="5">
      <t>セツメイ</t>
    </rPh>
    <phoneticPr fontId="1"/>
  </si>
  <si>
    <t>ゲーム</t>
    <phoneticPr fontId="1"/>
  </si>
  <si>
    <t>指導案等</t>
    <rPh sb="0" eb="2">
      <t>シドウ</t>
    </rPh>
    <rPh sb="2" eb="3">
      <t>アン</t>
    </rPh>
    <rPh sb="3" eb="4">
      <t>ナド</t>
    </rPh>
    <phoneticPr fontId="1"/>
  </si>
  <si>
    <t>人材派遣等</t>
    <rPh sb="0" eb="2">
      <t>ジンザイ</t>
    </rPh>
    <rPh sb="2" eb="5">
      <t>ハケンナド</t>
    </rPh>
    <phoneticPr fontId="1"/>
  </si>
  <si>
    <t>見学等</t>
    <rPh sb="0" eb="2">
      <t>ケンガク</t>
    </rPh>
    <rPh sb="2" eb="3">
      <t>ナド</t>
    </rPh>
    <phoneticPr fontId="1"/>
  </si>
  <si>
    <t>その他</t>
    <rPh sb="2" eb="3">
      <t>タ</t>
    </rPh>
    <phoneticPr fontId="1"/>
  </si>
  <si>
    <t>全国</t>
    <rPh sb="0" eb="2">
      <t>ゼンコク</t>
    </rPh>
    <phoneticPr fontId="1"/>
  </si>
  <si>
    <t>北海道地方</t>
    <rPh sb="0" eb="3">
      <t>ホッカイドウ</t>
    </rPh>
    <rPh sb="3" eb="5">
      <t>チホウ</t>
    </rPh>
    <phoneticPr fontId="1"/>
  </si>
  <si>
    <t>東北地方</t>
    <rPh sb="0" eb="2">
      <t>トウホク</t>
    </rPh>
    <rPh sb="2" eb="4">
      <t>チホウ</t>
    </rPh>
    <phoneticPr fontId="1"/>
  </si>
  <si>
    <t>関東地方</t>
    <rPh sb="0" eb="2">
      <t>カントウ</t>
    </rPh>
    <rPh sb="2" eb="4">
      <t>チホウ</t>
    </rPh>
    <phoneticPr fontId="1"/>
  </si>
  <si>
    <t>中部地方</t>
    <rPh sb="0" eb="2">
      <t>チュウブ</t>
    </rPh>
    <rPh sb="2" eb="4">
      <t>チホウ</t>
    </rPh>
    <phoneticPr fontId="1"/>
  </si>
  <si>
    <t>近畿地方</t>
    <rPh sb="0" eb="2">
      <t>キンキ</t>
    </rPh>
    <rPh sb="2" eb="4">
      <t>チホウ</t>
    </rPh>
    <phoneticPr fontId="1"/>
  </si>
  <si>
    <t>中国地方</t>
    <rPh sb="0" eb="2">
      <t>チュウゴク</t>
    </rPh>
    <rPh sb="2" eb="4">
      <t>チホウ</t>
    </rPh>
    <phoneticPr fontId="1"/>
  </si>
  <si>
    <t>四国地方</t>
    <rPh sb="0" eb="2">
      <t>シコク</t>
    </rPh>
    <rPh sb="2" eb="4">
      <t>チホウ</t>
    </rPh>
    <phoneticPr fontId="1"/>
  </si>
  <si>
    <t>九州沖縄地方</t>
    <rPh sb="0" eb="2">
      <t>キュウシュウ</t>
    </rPh>
    <rPh sb="2" eb="4">
      <t>オキナワ</t>
    </rPh>
    <rPh sb="4" eb="6">
      <t>チホウ</t>
    </rPh>
    <phoneticPr fontId="1"/>
  </si>
  <si>
    <t>業務分類は、基本的に日本標準産業分類の大分類を使用し、産業の観点では不足する分類は、総務省統計局の統計分野をもとにした11の分類（下記）を使用しております。</t>
    <phoneticPr fontId="1"/>
  </si>
  <si>
    <t>（参考）日本標準産業分類</t>
    <rPh sb="1" eb="3">
      <t>サンコウ</t>
    </rPh>
    <rPh sb="4" eb="6">
      <t>ニホン</t>
    </rPh>
    <phoneticPr fontId="1"/>
  </si>
  <si>
    <t>http://www.soumu.go.jp/toukei_toukatsu/index/seido/sangyo/index.htm</t>
  </si>
  <si>
    <t>日本標準産業分類</t>
  </si>
  <si>
    <t>統計分野（抜粋）</t>
  </si>
  <si>
    <t>A 農業，林業</t>
  </si>
  <si>
    <t>011 国土</t>
  </si>
  <si>
    <t>B 漁業</t>
  </si>
  <si>
    <t>012 気象</t>
  </si>
  <si>
    <t>C 鉱業，採石業，砂利採取業</t>
  </si>
  <si>
    <t>020 人口・世帯</t>
  </si>
  <si>
    <t>D 建設業</t>
  </si>
  <si>
    <t>030 労働</t>
  </si>
  <si>
    <t>E 製造業</t>
  </si>
  <si>
    <t>070 企業・家計・経済</t>
  </si>
  <si>
    <t>F 電気・ガス・熱供給・水道業</t>
  </si>
  <si>
    <t>102 観光</t>
  </si>
  <si>
    <t>G 情報通信業</t>
  </si>
  <si>
    <t>141 司法</t>
  </si>
  <si>
    <t>H 運輸業，郵便業</t>
  </si>
  <si>
    <t>142 安全</t>
  </si>
  <si>
    <t>I 卸売業，小売業</t>
  </si>
  <si>
    <t>143 環境</t>
  </si>
  <si>
    <t>J 金融業，保険業</t>
  </si>
  <si>
    <t>144 災害</t>
  </si>
  <si>
    <t>K 不動産業，物品賃貸業</t>
  </si>
  <si>
    <t>160 国際</t>
  </si>
  <si>
    <t>L 学術研究，専門・技術サービス業</t>
  </si>
  <si>
    <t>M 宿泊業，飲食サービス業</t>
  </si>
  <si>
    <t>※先頭3ケタの数字は記号</t>
  </si>
  <si>
    <t>N 生活関連サービス業，娯楽業</t>
  </si>
  <si>
    <t>O 教育，学習支援業</t>
  </si>
  <si>
    <t>P 医療，福祉</t>
  </si>
  <si>
    <t>Q 複合サービス事業</t>
  </si>
  <si>
    <t>R サービス業（他に分類されないもの）</t>
  </si>
  <si>
    <t>S 公務（他に分類されるものを除く）</t>
  </si>
  <si>
    <t>T 分類不能の産業</t>
  </si>
  <si>
    <t>※先頭文字は大分類記号</t>
  </si>
  <si>
    <t>内閣官房</t>
  </si>
  <si>
    <t>首相官邸児童版</t>
  </si>
  <si>
    <t>内閣広報室</t>
  </si>
  <si>
    <t>S,160</t>
  </si>
  <si>
    <t>中国語圏の人々に日本の総理大臣、政治制度について親しみをもって理解してもらえるように、総理大臣がどのように選出されるのか、総理の仕事は何か、三権分立制度の概要をわかりやすく説明したサイトです。</t>
  </si>
  <si>
    <t>－</t>
  </si>
  <si>
    <t>○</t>
  </si>
  <si>
    <t>01. 内閣官房</t>
    <rPh sb="4" eb="6">
      <t>ナイカク</t>
    </rPh>
    <rPh sb="6" eb="8">
      <t>カンボウ</t>
    </rPh>
    <phoneticPr fontId="2"/>
  </si>
  <si>
    <t>首相官邸for Kids</t>
  </si>
  <si>
    <t>S</t>
  </si>
  <si>
    <t>子供に、首相官邸への興味と理解を深めてもらうことを目的に、子供が見て、触って、楽しみながら学べるサイトです。ゲームやクイズを盛り込み、首相官邸や内閣の仕事について、わかるような構成になっています。</t>
  </si>
  <si>
    <t>首相官邸for Kids クイズに答えて、日本の領土について学ぼう！</t>
    <rPh sb="17" eb="18">
      <t>コタ</t>
    </rPh>
    <rPh sb="21" eb="23">
      <t>ニホン</t>
    </rPh>
    <rPh sb="24" eb="26">
      <t>リョウド</t>
    </rPh>
    <rPh sb="30" eb="31">
      <t>マナ</t>
    </rPh>
    <phoneticPr fontId="2"/>
  </si>
  <si>
    <t>領土・主権対策企画調整室</t>
    <rPh sb="0" eb="2">
      <t>リョウド</t>
    </rPh>
    <rPh sb="3" eb="5">
      <t>シュケン</t>
    </rPh>
    <rPh sb="5" eb="7">
      <t>タイサク</t>
    </rPh>
    <rPh sb="7" eb="9">
      <t>キカク</t>
    </rPh>
    <rPh sb="9" eb="12">
      <t>チョウセイシツ</t>
    </rPh>
    <phoneticPr fontId="2"/>
  </si>
  <si>
    <t>竹島・尖閣諸島について、ホームページ上のクイズに答えながら子供に興味・関心を持って頂くことを目的として作成したサイトです。子ども向けのペーパークラフトを自由にダウンロードできるようになっています。</t>
    <rPh sb="29" eb="31">
      <t>コドモ</t>
    </rPh>
    <rPh sb="51" eb="53">
      <t>サクセイ</t>
    </rPh>
    <rPh sb="61" eb="62">
      <t>コ</t>
    </rPh>
    <phoneticPr fontId="2"/>
  </si>
  <si>
    <t>02. 内閣法制局</t>
    <rPh sb="4" eb="6">
      <t>ナイカク</t>
    </rPh>
    <rPh sb="6" eb="9">
      <t>ホウセイキョク</t>
    </rPh>
    <phoneticPr fontId="2"/>
  </si>
  <si>
    <t>人事院</t>
  </si>
  <si>
    <t>人事院キッズページ</t>
  </si>
  <si>
    <t>総務課 広報室</t>
  </si>
  <si>
    <t>公務員や人事院について、子ども向けに分かりやすく説明しています。</t>
  </si>
  <si>
    <t>03. 人事院</t>
    <rPh sb="4" eb="7">
      <t>ジンジイン</t>
    </rPh>
    <phoneticPr fontId="2"/>
  </si>
  <si>
    <t>内閣府</t>
  </si>
  <si>
    <t>沖縄総合事務局 沖縄地域知的財産戦略本部ウェブサイト みんなのキッズページ</t>
  </si>
  <si>
    <t>沖縄総合事務局 経済産業部 地域経済課</t>
  </si>
  <si>
    <t>知財の普及啓蒙を図るため、子供向けに知財の基礎的な情報を提供しているサイトです。</t>
  </si>
  <si>
    <t>04. 内閣府</t>
    <rPh sb="4" eb="6">
      <t>ナイカク</t>
    </rPh>
    <rPh sb="6" eb="7">
      <t>フ</t>
    </rPh>
    <phoneticPr fontId="2"/>
  </si>
  <si>
    <t>那覇港なんでもINFO</t>
  </si>
  <si>
    <t>沖縄総合事務局 那覇港湾・空港整備事務所 企画調整課</t>
  </si>
  <si>
    <t>一般市民（特に、お子さん）の方々にHPを見てもらうことで、港湾施設の機能や社会的な役割、今後の那覇港の港湾整備に対して、理解を深めて頂くための情報を発信するサイトです。</t>
  </si>
  <si>
    <t>那覇港湾・空港整備事務所 中城湾港出張所キッズコーナー</t>
  </si>
  <si>
    <t>沖縄総合事務局 那覇港湾・空港整備事務所 中城湾港出張所</t>
  </si>
  <si>
    <t>那覇港湾・空港整備事務所中城湾港出張所は、中城湾港新港地区の直轄事業施工のため、昭和58年9月、沖縄市泡瀬地区に開設されました。当サイトは、中城湾港の整備事業等を広く知って頂くためのサイトです。</t>
    <rPh sb="64" eb="65">
      <t>トウ</t>
    </rPh>
    <phoneticPr fontId="2"/>
  </si>
  <si>
    <t>キッズコーナー道路なるほど！ものがたり</t>
  </si>
  <si>
    <t>沖縄総合事務局 南部国道事務所 調査第一課</t>
  </si>
  <si>
    <t>道路の役割、工事、維持管理を説明しているサイトです。</t>
    <rPh sb="14" eb="16">
      <t>セツメイ</t>
    </rPh>
    <phoneticPr fontId="2"/>
  </si>
  <si>
    <t>南部国道事務所キッズコーナー沖縄の道路のピクトグラム</t>
  </si>
  <si>
    <t>道路標識に使用されている「視覚記号（サイン）」を説明しているサイトです。</t>
    <rPh sb="24" eb="26">
      <t>セツメイ</t>
    </rPh>
    <phoneticPr fontId="2"/>
  </si>
  <si>
    <t>やんばるのダム</t>
  </si>
  <si>
    <t>沖縄総合事務局 北部ダム統合管理事務所 管理課</t>
  </si>
  <si>
    <t>管理するダム事業概要、貯水池情報、総合学習に関する事、ダムの周辺の自然環境や見どころ情報、公共工事等の発注情報などダム管理業務に関する事などを情報発信しているサイトです。</t>
  </si>
  <si>
    <t>エコロードへの取り組み</t>
  </si>
  <si>
    <t>沖縄総合事務局 北部国道事務所 調査課</t>
  </si>
  <si>
    <t>北部国道事務所で行っている、沖縄本島北部に生息する希少種などの生き物と、自然に優しい道づくりへの取り組みについて紹介しています。</t>
  </si>
  <si>
    <t>やんばる国道物語</t>
  </si>
  <si>
    <t>国道を通して、やんばるの琉球王府時代からの道路と文化の関わりなど道の歴史を紹介しています。</t>
  </si>
  <si>
    <t>内閣府子ども・子育て本部統括官少子化対策キッズページ</t>
  </si>
  <si>
    <t>子ども・子育て本部 統括官</t>
  </si>
  <si>
    <t>食品安全委員会キッズボックス</t>
  </si>
  <si>
    <t>食品安全委員会事務局 情報・勧告広報課</t>
  </si>
  <si>
    <t>食品の安全に関してお子さまといっしょに読んでいただきたいサイトです。</t>
  </si>
  <si>
    <t>内閣府 青少年意見募集事業webサイト</t>
  </si>
  <si>
    <t>政策統括官（共生社会政策担当）</t>
  </si>
  <si>
    <t>社会の様々な課題について中学生～20代の若者の意見を募集する「青少年意見募集事業」を実施するため、意見報告員の募集、意見報告のテーマの配信、意見の投稿、意見の集約結果の公表を行うサイトです。</t>
  </si>
  <si>
    <t>内閣府キッズページ</t>
  </si>
  <si>
    <t>大臣官房政策評価広報課</t>
  </si>
  <si>
    <t>内閣府キッズページは、府内の子ども向けページを紹介したサイトです。小学生や中学生以上の子どもに対して年齢別に子供向けページを紹介することで、各部局が管理するキッズページへの円滑な誘導を行っています。</t>
  </si>
  <si>
    <t>日本学術会議おもしろ情報館</t>
  </si>
  <si>
    <t>日本学術会議事務局 企画課</t>
  </si>
  <si>
    <t>子どもから大人まで多くの方々に、学術の分野の中でも話題性のあるテーマについて、幅広く理解していただくためのコーナーです。</t>
  </si>
  <si>
    <t>北方領土問題対策協会教育者向けページ</t>
  </si>
  <si>
    <t>北方領土問題対策協会 総務課</t>
  </si>
  <si>
    <t>北方領土問題に関する教材等を掲載しています。</t>
  </si>
  <si>
    <t>北方領土問題対策協会キッズコーナー</t>
  </si>
  <si>
    <t>若年者向けにわかりやすく北方領土問題について解説しています。</t>
  </si>
  <si>
    <t>宮内庁</t>
  </si>
  <si>
    <t>宮内庁キッズページ</t>
  </si>
  <si>
    <t>長官官房秘書課 情報係</t>
  </si>
  <si>
    <t>主に9歳～14歳のお子様を対象に、皇室に関する情報を分かりやすく提供し、興味をもっていただくためのサイトです。</t>
    <rPh sb="10" eb="12">
      <t>コサマ</t>
    </rPh>
    <phoneticPr fontId="2"/>
  </si>
  <si>
    <t>05. 宮内庁</t>
    <rPh sb="4" eb="7">
      <t>クナイチョウ</t>
    </rPh>
    <phoneticPr fontId="2"/>
  </si>
  <si>
    <t>公正取引委員会</t>
  </si>
  <si>
    <t>楽しく学ぼう独占禁止法のことfor KIDS</t>
  </si>
  <si>
    <t>官房総務課</t>
  </si>
  <si>
    <t>公正取引委員会ホームページの子ども向けサイトです。</t>
  </si>
  <si>
    <t>06. 公正取引委員会</t>
    <rPh sb="4" eb="6">
      <t>コウセイ</t>
    </rPh>
    <rPh sb="6" eb="8">
      <t>トリヒキ</t>
    </rPh>
    <rPh sb="8" eb="11">
      <t>イインカイ</t>
    </rPh>
    <phoneticPr fontId="1"/>
  </si>
  <si>
    <t>警察庁</t>
  </si>
  <si>
    <t>Kids Patrol(@police)</t>
  </si>
  <si>
    <t>情報通信局 情報技術解析課</t>
  </si>
  <si>
    <t>子供のインターネット利用に関するリテラシーの向上を通じ、安全なインターネット利用の普及を図るサイトです。</t>
  </si>
  <si>
    <t>07. 警察庁</t>
    <rPh sb="4" eb="7">
      <t>ケイサツチョウ</t>
    </rPh>
    <phoneticPr fontId="2"/>
  </si>
  <si>
    <t>子ども防犯テキストの紹介（警察庁）</t>
  </si>
  <si>
    <t>生活安全局 生活安全企画課</t>
  </si>
  <si>
    <t>子供たち自身の防犯能力を高め、保護者や学校関係者が一緒に被害防止を考えられるように、アニメ「名探偵コナン」のイラストを活用した防犯テキストをサイト上に貼付しています。</t>
  </si>
  <si>
    <t>08. 個人情報保護委</t>
    <rPh sb="4" eb="6">
      <t>コジン</t>
    </rPh>
    <rPh sb="6" eb="8">
      <t>ジョウホウ</t>
    </rPh>
    <rPh sb="8" eb="10">
      <t>ホゴ</t>
    </rPh>
    <rPh sb="10" eb="11">
      <t>イ</t>
    </rPh>
    <phoneticPr fontId="2"/>
  </si>
  <si>
    <t>金融庁</t>
  </si>
  <si>
    <t>小学生のみなさんへ</t>
  </si>
  <si>
    <t>総務企画局 政策課</t>
  </si>
  <si>
    <t>J,070</t>
  </si>
  <si>
    <t>主に小学生と保護者様を対象として、金融（機関）の仕組み、役割、金融庁の業務を紹介しているサイトです。</t>
    <rPh sb="9" eb="10">
      <t>サマ</t>
    </rPh>
    <phoneticPr fontId="2"/>
  </si>
  <si>
    <t>09. 金融庁</t>
    <rPh sb="4" eb="7">
      <t>キンユウチョウ</t>
    </rPh>
    <phoneticPr fontId="2"/>
  </si>
  <si>
    <t>中学生・高校生のみなさんへ</t>
  </si>
  <si>
    <t>主に中高生と保護者様を対象として、金融（機関）の仕組み、役割、金融庁の業務を紹介しているサイトです。</t>
    <rPh sb="9" eb="10">
      <t>サマ</t>
    </rPh>
    <phoneticPr fontId="2"/>
  </si>
  <si>
    <t>社会人になる方へ</t>
  </si>
  <si>
    <t>主に社会人となる学生（大学生・短大生・高校生等）を対象として、金融（機関）の仕組み、役割、金融庁の業務を紹介しているサイトです。</t>
  </si>
  <si>
    <t>10. 消費者庁</t>
    <rPh sb="4" eb="8">
      <t>ショウヒシャチョウ</t>
    </rPh>
    <phoneticPr fontId="2"/>
  </si>
  <si>
    <t>11. 復興庁</t>
    <rPh sb="4" eb="7">
      <t>フッコウチョウ</t>
    </rPh>
    <phoneticPr fontId="2"/>
  </si>
  <si>
    <t>総務省</t>
  </si>
  <si>
    <t>情報通信白書for Kids</t>
  </si>
  <si>
    <t>情報通信国際戦略局</t>
    <rPh sb="0" eb="2">
      <t>ジョウホウ</t>
    </rPh>
    <rPh sb="2" eb="4">
      <t>ツウシン</t>
    </rPh>
    <rPh sb="4" eb="6">
      <t>コクサイ</t>
    </rPh>
    <rPh sb="6" eb="8">
      <t>センリャク</t>
    </rPh>
    <rPh sb="8" eb="9">
      <t>キョク</t>
    </rPh>
    <phoneticPr fontId="2"/>
  </si>
  <si>
    <t>G</t>
  </si>
  <si>
    <t xml:space="preserve">情報通信の仕組みや現状、情報通信に関する統計データ等を、イラストや動画等を活用して分かりやすく解説、紹介したサイトです。
</t>
    <rPh sb="0" eb="2">
      <t>ジョウホウ</t>
    </rPh>
    <phoneticPr fontId="2"/>
  </si>
  <si>
    <t>12. 総務省</t>
    <rPh sb="4" eb="7">
      <t>ソウムショウ</t>
    </rPh>
    <phoneticPr fontId="2"/>
  </si>
  <si>
    <t>国民のための情報セキュリティサイト（キッズ）</t>
  </si>
  <si>
    <t>情報流通行政局</t>
    <rPh sb="0" eb="2">
      <t>ジョウホウ</t>
    </rPh>
    <rPh sb="2" eb="4">
      <t>リュウツウ</t>
    </rPh>
    <rPh sb="4" eb="6">
      <t>ギョウセイ</t>
    </rPh>
    <rPh sb="6" eb="7">
      <t>キョク</t>
    </rPh>
    <phoneticPr fontId="2"/>
  </si>
  <si>
    <t>インターネットの利用時に気をつけなければならないことを、小学生などの子供向けに平易な表現でとりまとめたもの。</t>
    <rPh sb="8" eb="11">
      <t>リヨウジ</t>
    </rPh>
    <rPh sb="12" eb="13">
      <t>キ</t>
    </rPh>
    <rPh sb="28" eb="31">
      <t>ショウガクセイ</t>
    </rPh>
    <rPh sb="34" eb="36">
      <t>コドモ</t>
    </rPh>
    <rPh sb="36" eb="37">
      <t>ム</t>
    </rPh>
    <rPh sb="39" eb="41">
      <t>ヘイイ</t>
    </rPh>
    <rPh sb="42" eb="44">
      <t>ヒョウゲン</t>
    </rPh>
    <phoneticPr fontId="2"/>
  </si>
  <si>
    <t>テレビの見方を学ぼう！</t>
  </si>
  <si>
    <t>情報流通行政局放送政策課</t>
    <rPh sb="0" eb="2">
      <t>ジョウホウ</t>
    </rPh>
    <rPh sb="2" eb="4">
      <t>リュウツウ</t>
    </rPh>
    <rPh sb="4" eb="6">
      <t>ギョウセイ</t>
    </rPh>
    <rPh sb="6" eb="7">
      <t>キョク</t>
    </rPh>
    <rPh sb="7" eb="9">
      <t>ホウソウ</t>
    </rPh>
    <rPh sb="9" eb="11">
      <t>セイサク</t>
    </rPh>
    <rPh sb="11" eb="12">
      <t>カ</t>
    </rPh>
    <phoneticPr fontId="2"/>
  </si>
  <si>
    <t>子どもたちがテレビやラジオなど社会的影響力の大きいメディアからの情報を主体的に読み解き、活用する能力をゲーム形式で学べる教材が掲載されています。</t>
    <rPh sb="54" eb="56">
      <t>ケイシキ</t>
    </rPh>
    <rPh sb="57" eb="58">
      <t>マナ</t>
    </rPh>
    <rPh sb="60" eb="62">
      <t>キョウザイ</t>
    </rPh>
    <rPh sb="63" eb="65">
      <t>ケイサイ</t>
    </rPh>
    <phoneticPr fontId="2"/>
  </si>
  <si>
    <t>子供向けページ集</t>
  </si>
  <si>
    <t>行政管理局</t>
  </si>
  <si>
    <t>e-Govは総務省行政管理局が運営する総合的な行政情報ポータルサイトです。本ページでは各府省の子供向けサイトへのリンクを掲載しています。</t>
    <rPh sb="37" eb="38">
      <t>ホン</t>
    </rPh>
    <rPh sb="60" eb="62">
      <t>ケイサイ</t>
    </rPh>
    <phoneticPr fontId="2"/>
  </si>
  <si>
    <t>※</t>
  </si>
  <si>
    <t>行政相談for KIDS</t>
  </si>
  <si>
    <t>行政評価局 行政相談課</t>
  </si>
  <si>
    <t>行政相談による改善事例をマンガ形式等により紹介することで、子ども達に幅広く行政相談業務について知ってもらうサイトです。</t>
  </si>
  <si>
    <t>総務省 行政相談Kidsコーナー</t>
  </si>
  <si>
    <t>四国行政評価支局 行政相談課</t>
  </si>
  <si>
    <t>総務省の行政相談制度及び行政相談委員の活動について説明するとともに、改善事例を紹介。また、理解度を確認するためのクイズ（ドリル）があります。満点の場合は「行政相談チャンピオン認定証」が交付（画面に表示）されます。</t>
  </si>
  <si>
    <t>総務省 子ども向け電波利用ホームページ(おもしろ電波教室！)</t>
  </si>
  <si>
    <t>総合通信基盤局 電波部監視管理室</t>
  </si>
  <si>
    <t>便利で楽しい電波のある生活をめざし、電波のことに理解を深めてもらえるよう、電波の役割、電波利用の現状、電波のルール等について、図表を用いて授業形式で学べるサイトです。</t>
    <rPh sb="74" eb="75">
      <t>マナ</t>
    </rPh>
    <phoneticPr fontId="2"/>
  </si>
  <si>
    <t>総務省キッズページ</t>
  </si>
  <si>
    <t>大臣官房政策評価広報課 広報室</t>
  </si>
  <si>
    <t>小中学生を対象に、総務省及び総務省で行っている仕事の内容を広く周知するサイトです。</t>
  </si>
  <si>
    <t>キッズページ(中国四国管区行政評価局)</t>
  </si>
  <si>
    <t>中国四国管区 行政評価局 総務課</t>
  </si>
  <si>
    <t>中国四国管区行政評価局の業務（行政相談、行政評価・監視及び年金記録の確認・訂正）の内容を、子供向けに情報発信しているサイトです。</t>
  </si>
  <si>
    <t>なるほど統計学園高等部</t>
  </si>
  <si>
    <t>統計局 統計情報システム課 統計情報企画室 情報提供第二係</t>
  </si>
  <si>
    <t>020,030,070</t>
  </si>
  <si>
    <t>統計を分かりやすく学べる高校生向けの学習サイトで、情報化社会を生き抜くために必要な、統計を「読み解く力」と「活用する力」を養うための材料が満載されています。</t>
  </si>
  <si>
    <t>なるほど統計学園</t>
  </si>
  <si>
    <t>小中学生向け統計学習サイトで、「探す・使う・作る」「学ぶ・知る」「親しむ」「遊ぶ」「放課後」の5つのコンテンツで構成されています。統計を使った自由研究の進め方や豊富なデータを使いやすい形で提供しています。</t>
  </si>
  <si>
    <t>行政相談kid's magazine</t>
  </si>
  <si>
    <t>北海道管区 行政評価局 行政相談部 行政相談課</t>
  </si>
  <si>
    <t>総務省北海道管区行政評価局が所掌する「行政相談」を、小学生向けにQ＆A形式で分かりやすく解説した広報誌です。</t>
  </si>
  <si>
    <t>総務省消防庁e-カレッジ 子供防災e-ランド</t>
  </si>
  <si>
    <t>消防庁</t>
  </si>
  <si>
    <t>国民保護・防災部 防災課 地域防災室</t>
  </si>
  <si>
    <t>幼年～小学校低学年、小学校高学年～中学生を対象とした、家庭や地域での身近な危険（火災や自然災害）から身を守る方法について、ゲームやクイズ形式で学べるコンテンツです。</t>
  </si>
  <si>
    <t>アンテナキッズ</t>
  </si>
  <si>
    <t>国立研究開発法人情報通信研究機構</t>
  </si>
  <si>
    <t>ワイヤレスネットワーク総合研究センター</t>
  </si>
  <si>
    <t>鹿島宇宙センターで研究開発を行っている衛星通信、アンテナ技術を子供向けに解説しています。</t>
  </si>
  <si>
    <t>法務省</t>
  </si>
  <si>
    <t>検察庁チャイルドページ</t>
  </si>
  <si>
    <t>刑事局 総務課 教養係</t>
  </si>
  <si>
    <t>検察庁の業務や司法制度について、子ども向けに分かり易く紹介しているサイトです。</t>
    <rPh sb="22" eb="23">
      <t>ワ</t>
    </rPh>
    <rPh sb="25" eb="26">
      <t>ヤス</t>
    </rPh>
    <rPh sb="27" eb="29">
      <t>ショウカイ</t>
    </rPh>
    <phoneticPr fontId="2"/>
  </si>
  <si>
    <t>13. 法務省</t>
    <rPh sb="4" eb="7">
      <t>ホウムショウ</t>
    </rPh>
    <phoneticPr fontId="2"/>
  </si>
  <si>
    <t>千葉地方検察庁広報ページ移動教室・職場体験学習</t>
  </si>
  <si>
    <t>広報活動の一環として、学生の職業体験学習の受け付けと体験学習に参加した学生の様子を紹介しているサイトです。</t>
  </si>
  <si>
    <t>和歌山地方検察庁キッズページ</t>
  </si>
  <si>
    <t>検察庁の業務や検察事務官について、わかりやすく解説しているサイトです。</t>
  </si>
  <si>
    <t>法務省だより「あかれんが」</t>
  </si>
  <si>
    <t>大臣官房秘書課 広報室 広報第一係</t>
  </si>
  <si>
    <t>中高生から高齢者まで幅広い年齢層を対象に、法務行政に対する関心喚起の端緒となるよう、主に時宜にかなった施策について、専門用語の使用を控え、写真・図表を用いて紹介しているサイトです。</t>
  </si>
  <si>
    <t>法務省Kids Room（きっずるーむ）</t>
  </si>
  <si>
    <t>主に小中学生を対象に、当該サイトのマスコットキャラクターによるQ＆Aやクイズゲームといった興味を持ちやすい形式で、法務省の組織や施策を紹介しています。</t>
  </si>
  <si>
    <t>福島地方法務局ホームページ くらしの中の法務局</t>
  </si>
  <si>
    <t>民事局 総務課 企画第二係</t>
  </si>
  <si>
    <t>「くらしの中の法務局」と題し、法務局の仕事をマンガで分かりやすく解説しています。</t>
  </si>
  <si>
    <t>盛岡地方法務局ホームページ 法務局ってどんなところ？</t>
  </si>
  <si>
    <t>法務局の行う業務を多くの方に知ってもらうため、法務局の仕事を分かりやすく解説しているサイトです。</t>
  </si>
  <si>
    <t>東京高等検察庁
チャイルドページ</t>
    <rPh sb="0" eb="2">
      <t>トウキョウ</t>
    </rPh>
    <rPh sb="2" eb="4">
      <t>コウトウ</t>
    </rPh>
    <rPh sb="4" eb="7">
      <t>ケンサツチョウ</t>
    </rPh>
    <phoneticPr fontId="1"/>
  </si>
  <si>
    <t>　検察庁ホームページのコンテンツ「検察庁チャイルドページ」及び法務省ホームページきっずるーむのコンテンツ「写真で見る法務省，検察庁」，「裁判員制度ってなに？」へのリンクを掲載している。</t>
    <rPh sb="1" eb="4">
      <t>ケンサツチョウ</t>
    </rPh>
    <rPh sb="17" eb="20">
      <t>ケンサツチョウ</t>
    </rPh>
    <rPh sb="29" eb="30">
      <t>オヨ</t>
    </rPh>
    <rPh sb="31" eb="34">
      <t>ホウムショウ</t>
    </rPh>
    <rPh sb="53" eb="55">
      <t>シャシン</t>
    </rPh>
    <rPh sb="56" eb="57">
      <t>ミ</t>
    </rPh>
    <rPh sb="58" eb="61">
      <t>ホウムショウ</t>
    </rPh>
    <rPh sb="62" eb="65">
      <t>ケンサツチョウ</t>
    </rPh>
    <rPh sb="68" eb="71">
      <t>サイバンイン</t>
    </rPh>
    <rPh sb="71" eb="73">
      <t>セイド</t>
    </rPh>
    <rPh sb="85" eb="87">
      <t>ケイサイ</t>
    </rPh>
    <phoneticPr fontId="1"/>
  </si>
  <si>
    <t>東京高等検察庁
検察庁見学のご案内</t>
    <rPh sb="0" eb="2">
      <t>トウキョウ</t>
    </rPh>
    <rPh sb="2" eb="4">
      <t>コウトウ</t>
    </rPh>
    <rPh sb="4" eb="7">
      <t>ケンサツチョウ</t>
    </rPh>
    <rPh sb="8" eb="11">
      <t>ケンサツチョウ</t>
    </rPh>
    <rPh sb="11" eb="13">
      <t>ケンガク</t>
    </rPh>
    <rPh sb="15" eb="17">
      <t>アンナイ</t>
    </rPh>
    <phoneticPr fontId="1"/>
  </si>
  <si>
    <t>　学生を対象とした当庁見学の案内を掲載している。</t>
    <rPh sb="1" eb="3">
      <t>ガクセイ</t>
    </rPh>
    <rPh sb="4" eb="6">
      <t>タイショウ</t>
    </rPh>
    <rPh sb="9" eb="11">
      <t>トウチョウ</t>
    </rPh>
    <rPh sb="11" eb="13">
      <t>ケンガク</t>
    </rPh>
    <rPh sb="14" eb="16">
      <t>アンナイ</t>
    </rPh>
    <rPh sb="17" eb="19">
      <t>ケイサイ</t>
    </rPh>
    <phoneticPr fontId="1"/>
  </si>
  <si>
    <t>東京高等検察庁
やってみませんか法教育授業</t>
    <rPh sb="0" eb="2">
      <t>トウキョウ</t>
    </rPh>
    <rPh sb="2" eb="4">
      <t>コウトウ</t>
    </rPh>
    <rPh sb="4" eb="7">
      <t>ケンサツチョウ</t>
    </rPh>
    <rPh sb="16" eb="19">
      <t>ホウキョウイク</t>
    </rPh>
    <rPh sb="19" eb="21">
      <t>ジュギョウ</t>
    </rPh>
    <phoneticPr fontId="1"/>
  </si>
  <si>
    <t>　中学校等で利用できる法教育授業の補助教材提供及び法教育授業のための検察官・検察事務官派遣の案内を掲載している。</t>
    <rPh sb="1" eb="4">
      <t>チュウガッコウ</t>
    </rPh>
    <rPh sb="4" eb="5">
      <t>トウ</t>
    </rPh>
    <rPh sb="6" eb="8">
      <t>リヨウ</t>
    </rPh>
    <rPh sb="11" eb="14">
      <t>ホウキョウイク</t>
    </rPh>
    <rPh sb="14" eb="16">
      <t>ジュギョウ</t>
    </rPh>
    <rPh sb="17" eb="19">
      <t>ホジョ</t>
    </rPh>
    <rPh sb="19" eb="21">
      <t>キョウザイ</t>
    </rPh>
    <rPh sb="21" eb="23">
      <t>テイキョウ</t>
    </rPh>
    <rPh sb="23" eb="24">
      <t>オヨ</t>
    </rPh>
    <rPh sb="25" eb="28">
      <t>ホウキョウイク</t>
    </rPh>
    <rPh sb="28" eb="30">
      <t>ジュギョウ</t>
    </rPh>
    <rPh sb="34" eb="37">
      <t>ケンサツカン</t>
    </rPh>
    <rPh sb="38" eb="40">
      <t>ケンサツ</t>
    </rPh>
    <rPh sb="40" eb="43">
      <t>ジムカン</t>
    </rPh>
    <rPh sb="43" eb="45">
      <t>ハケン</t>
    </rPh>
    <rPh sb="46" eb="48">
      <t>アンナイ</t>
    </rPh>
    <phoneticPr fontId="1"/>
  </si>
  <si>
    <t>法テラスってなぁに？（法テラスキッズページ）</t>
  </si>
  <si>
    <t>日本司法支援センター</t>
  </si>
  <si>
    <t>本部総務部</t>
  </si>
  <si>
    <t>ネットトラブルに巻き込まれたらどうする？という例を挙げ、法テラスの使い方をマンガで紹介。そのほか、少年が質問しオペレーターが解説する形式で、設立の由来や事務所所在地など組織概要を簡単に説明しています。</t>
  </si>
  <si>
    <t>外務省</t>
  </si>
  <si>
    <t>JICAホームページ キッズコーナー</t>
  </si>
  <si>
    <t>国際協力機構</t>
  </si>
  <si>
    <t>広報室 広報課</t>
  </si>
  <si>
    <t>世界ではどんなことが起こっているか、それに対してJICAはどのような支援を行っているかについて、自分たちの生活と比べながら、またどのように関係しているかを考えることにより、日本による支援の必要性を伝えているサイトです。</t>
  </si>
  <si>
    <t>14. 外務省</t>
    <rPh sb="4" eb="7">
      <t>ガイムショウ</t>
    </rPh>
    <phoneticPr fontId="2"/>
  </si>
  <si>
    <t>JICA地球ひろば</t>
  </si>
  <si>
    <t>広報室 地球ひろば推進課</t>
  </si>
  <si>
    <t>「JICA地球ひろば」の施設・展示・イベント・セミナーの紹介や国際協力に関心をもつ団体、個人に対し、国際協力、JICA事業、国際理解教育に関する情報提供を行っています。</t>
  </si>
  <si>
    <t>なごや地球ひろば</t>
  </si>
  <si>
    <t>中部国際センター 市民参加協力課</t>
  </si>
  <si>
    <t>独立行政法人国際協力機構（JICA）中部国際センターの一施設である「なごや地球ひろば」の施設・展示・イベント等の紹介や国際協力に関心をもつ団体、個人に対しJICA事業および国際協力に関する情報提供を行っています。</t>
  </si>
  <si>
    <t>海外移住資料館キッズコーナー</t>
    <rPh sb="0" eb="2">
      <t>カイガイ</t>
    </rPh>
    <rPh sb="2" eb="4">
      <t>イジュウ</t>
    </rPh>
    <rPh sb="4" eb="7">
      <t>シリョウカン</t>
    </rPh>
    <phoneticPr fontId="1"/>
  </si>
  <si>
    <t>国際協力機構</t>
    <rPh sb="0" eb="2">
      <t>コクサイ</t>
    </rPh>
    <rPh sb="2" eb="4">
      <t>キョウリョク</t>
    </rPh>
    <rPh sb="4" eb="6">
      <t>キコウ</t>
    </rPh>
    <phoneticPr fontId="1"/>
  </si>
  <si>
    <t>横浜国際センター　</t>
    <rPh sb="0" eb="2">
      <t>ヨコハマ</t>
    </rPh>
    <rPh sb="2" eb="4">
      <t>コクサイ</t>
    </rPh>
    <phoneticPr fontId="1"/>
  </si>
  <si>
    <t>親子で学べる海外移住の歴史と題し、異なる文化を受容、尊重し、共生へ向けて行動できる資質を育成することを目的としている。「移民の歴史クイズ」と「移民カルタ」のコーナーに分かれている。</t>
    <rPh sb="0" eb="2">
      <t>オヤコ</t>
    </rPh>
    <rPh sb="3" eb="4">
      <t>マナ</t>
    </rPh>
    <rPh sb="6" eb="8">
      <t>カイガイ</t>
    </rPh>
    <rPh sb="8" eb="10">
      <t>イジュウ</t>
    </rPh>
    <rPh sb="11" eb="13">
      <t>レキシ</t>
    </rPh>
    <rPh sb="14" eb="15">
      <t>ダイ</t>
    </rPh>
    <rPh sb="17" eb="18">
      <t>コト</t>
    </rPh>
    <rPh sb="20" eb="22">
      <t>ブンカ</t>
    </rPh>
    <rPh sb="23" eb="25">
      <t>ジュヨウ</t>
    </rPh>
    <rPh sb="26" eb="28">
      <t>ソンチョウ</t>
    </rPh>
    <rPh sb="30" eb="32">
      <t>キョウセイ</t>
    </rPh>
    <rPh sb="33" eb="34">
      <t>ム</t>
    </rPh>
    <rPh sb="36" eb="38">
      <t>コウドウ</t>
    </rPh>
    <rPh sb="41" eb="43">
      <t>シシツ</t>
    </rPh>
    <rPh sb="44" eb="46">
      <t>イクセイ</t>
    </rPh>
    <rPh sb="51" eb="53">
      <t>モクテキ</t>
    </rPh>
    <rPh sb="60" eb="62">
      <t>イミン</t>
    </rPh>
    <rPh sb="63" eb="65">
      <t>レキシ</t>
    </rPh>
    <rPh sb="71" eb="73">
      <t>イミン</t>
    </rPh>
    <rPh sb="83" eb="84">
      <t>ワ</t>
    </rPh>
    <phoneticPr fontId="1"/>
  </si>
  <si>
    <t>キッズ・ウェブ・ジャパン</t>
  </si>
  <si>
    <t>広報文化外交戦略課</t>
  </si>
  <si>
    <t>O,R,160</t>
  </si>
  <si>
    <t>海外の若年層（小中学生）向けに日本を紹介しているサイトです。英語ページと日本語ページ（日本語学習者向け）があり、部分的には多言語ページもあります。</t>
    <rPh sb="3" eb="5">
      <t>ジャクネン</t>
    </rPh>
    <rPh sb="5" eb="6">
      <t>ソウ</t>
    </rPh>
    <rPh sb="12" eb="13">
      <t>ム</t>
    </rPh>
    <phoneticPr fontId="2"/>
  </si>
  <si>
    <t>キッズ外務省</t>
  </si>
  <si>
    <t>国内広報室</t>
  </si>
  <si>
    <t>外務省 国際機関人事センター</t>
  </si>
  <si>
    <t>総合外交政策局 国際機関人事センター</t>
  </si>
  <si>
    <t>国連をはじめとする国際機関で働きたいと考える方々に、関連する様々な情報を提供しているサイトです。</t>
    <rPh sb="36" eb="38">
      <t>テイキョウ</t>
    </rPh>
    <phoneticPr fontId="2"/>
  </si>
  <si>
    <t>教えてAPEC！</t>
  </si>
  <si>
    <t>経済局アジア太平洋経済協力室</t>
    <rPh sb="0" eb="3">
      <t>ケイザイキョク</t>
    </rPh>
    <rPh sb="6" eb="9">
      <t>タイヘイヨウ</t>
    </rPh>
    <rPh sb="9" eb="11">
      <t>ケイザイ</t>
    </rPh>
    <rPh sb="11" eb="13">
      <t>キョウリョク</t>
    </rPh>
    <rPh sb="13" eb="14">
      <t>シツ</t>
    </rPh>
    <phoneticPr fontId="2"/>
  </si>
  <si>
    <t>2010年横浜APEC（アジア太平洋経済協力）に際し、APECの活動等に対する小中高生への理解を促進するため、動画や独自のキャラクターを用いながら、分かりやすく紹介しています。</t>
    <rPh sb="4" eb="5">
      <t>ネン</t>
    </rPh>
    <rPh sb="5" eb="7">
      <t>ヨコハマ</t>
    </rPh>
    <rPh sb="24" eb="25">
      <t>サイ</t>
    </rPh>
    <rPh sb="32" eb="34">
      <t>カツドウ</t>
    </rPh>
    <rPh sb="34" eb="35">
      <t>トウ</t>
    </rPh>
    <rPh sb="36" eb="37">
      <t>タイ</t>
    </rPh>
    <rPh sb="39" eb="43">
      <t>ショウチュウコウセイ</t>
    </rPh>
    <rPh sb="42" eb="43">
      <t>セイ</t>
    </rPh>
    <rPh sb="45" eb="47">
      <t>リカイ</t>
    </rPh>
    <rPh sb="48" eb="50">
      <t>ソクシン</t>
    </rPh>
    <rPh sb="55" eb="57">
      <t>ドウガ</t>
    </rPh>
    <rPh sb="58" eb="60">
      <t>ドクジ</t>
    </rPh>
    <rPh sb="68" eb="69">
      <t>モチ</t>
    </rPh>
    <rPh sb="74" eb="75">
      <t>ワ</t>
    </rPh>
    <rPh sb="80" eb="82">
      <t>ショウカイ</t>
    </rPh>
    <phoneticPr fontId="2"/>
  </si>
  <si>
    <t>探検しよう！みんなの地球</t>
  </si>
  <si>
    <t>国際協力局政策課</t>
    <rPh sb="5" eb="8">
      <t>セイサクカ</t>
    </rPh>
    <phoneticPr fontId="2"/>
  </si>
  <si>
    <t>日本の義務教育向け開発教育／国際理解教育推進のためのホームページです。本サイト内では，海外の気候や現地の暮らしぶり，安全や環境問題などに関する情報を紹介しています。同HP内の「みんなの広場」（生徒向け）に登録すると質問が出来たり，「先生の広場」に登録すると，本HP内の情報に関する教材「探検しよう！みんなの地球　教師用ガイド」にアクセス可能となります。開設当時は「開発教育コンクール」（当時の名称。現在はJICA所管で「グローバル教育コンクール」）関連情報を登録者にメールで発信していました。</t>
    <rPh sb="0" eb="2">
      <t>ニホン</t>
    </rPh>
    <rPh sb="35" eb="36">
      <t>ホン</t>
    </rPh>
    <rPh sb="39" eb="40">
      <t>ナイ</t>
    </rPh>
    <rPh sb="43" eb="45">
      <t>カイガイ</t>
    </rPh>
    <rPh sb="46" eb="48">
      <t>キコウ</t>
    </rPh>
    <rPh sb="49" eb="51">
      <t>ゲンチ</t>
    </rPh>
    <rPh sb="52" eb="53">
      <t>ク</t>
    </rPh>
    <rPh sb="58" eb="60">
      <t>アンゼン</t>
    </rPh>
    <rPh sb="61" eb="63">
      <t>カンキョウ</t>
    </rPh>
    <rPh sb="63" eb="65">
      <t>モンダイ</t>
    </rPh>
    <rPh sb="68" eb="69">
      <t>カン</t>
    </rPh>
    <rPh sb="71" eb="73">
      <t>ジョウホウ</t>
    </rPh>
    <rPh sb="74" eb="76">
      <t>ショウカイ</t>
    </rPh>
    <rPh sb="82" eb="83">
      <t>ドウ</t>
    </rPh>
    <rPh sb="85" eb="86">
      <t>ナイ</t>
    </rPh>
    <rPh sb="92" eb="94">
      <t>ヒロバ</t>
    </rPh>
    <rPh sb="96" eb="98">
      <t>セイト</t>
    </rPh>
    <rPh sb="98" eb="99">
      <t>ム</t>
    </rPh>
    <rPh sb="102" eb="104">
      <t>トウロク</t>
    </rPh>
    <rPh sb="107" eb="109">
      <t>シツモン</t>
    </rPh>
    <rPh sb="110" eb="112">
      <t>デキ</t>
    </rPh>
    <rPh sb="116" eb="118">
      <t>センセイ</t>
    </rPh>
    <rPh sb="119" eb="121">
      <t>ヒロバ</t>
    </rPh>
    <rPh sb="123" eb="125">
      <t>トウロク</t>
    </rPh>
    <rPh sb="129" eb="130">
      <t>ホン</t>
    </rPh>
    <rPh sb="132" eb="133">
      <t>ナイ</t>
    </rPh>
    <rPh sb="134" eb="136">
      <t>ジョウホウ</t>
    </rPh>
    <rPh sb="137" eb="138">
      <t>カン</t>
    </rPh>
    <rPh sb="168" eb="170">
      <t>カノウ</t>
    </rPh>
    <rPh sb="176" eb="178">
      <t>カイセツ</t>
    </rPh>
    <rPh sb="178" eb="180">
      <t>トウジ</t>
    </rPh>
    <rPh sb="182" eb="184">
      <t>カイハツ</t>
    </rPh>
    <rPh sb="184" eb="186">
      <t>キョウイク</t>
    </rPh>
    <rPh sb="193" eb="195">
      <t>トウジ</t>
    </rPh>
    <rPh sb="196" eb="198">
      <t>メイショウ</t>
    </rPh>
    <rPh sb="199" eb="201">
      <t>ゲンザイ</t>
    </rPh>
    <rPh sb="206" eb="208">
      <t>ショカン</t>
    </rPh>
    <rPh sb="215" eb="217">
      <t>キョウイク</t>
    </rPh>
    <rPh sb="224" eb="226">
      <t>カンレン</t>
    </rPh>
    <rPh sb="226" eb="228">
      <t>ジョウホウ</t>
    </rPh>
    <rPh sb="229" eb="232">
      <t>トウロクシャ</t>
    </rPh>
    <rPh sb="237" eb="239">
      <t>ハッシン</t>
    </rPh>
    <phoneticPr fontId="2"/>
  </si>
  <si>
    <t>財務省</t>
  </si>
  <si>
    <t>財務省キッズコーナー ファイナンスらんど</t>
  </si>
  <si>
    <t>主税局 総務課</t>
  </si>
  <si>
    <t>小学生・中学生を対象に、ゲームやクイズなどを通じ、日本の財政や税金の仕組みなどについて理解をしてもらうことを目的に開設されたサイトです。</t>
  </si>
  <si>
    <t>15. 財務省</t>
    <rPh sb="4" eb="7">
      <t>ザイムショウ</t>
    </rPh>
    <phoneticPr fontId="2"/>
  </si>
  <si>
    <t>はやわかり！分析所</t>
  </si>
  <si>
    <t>財務省</t>
    <rPh sb="0" eb="3">
      <t>ザイムショウ</t>
    </rPh>
    <phoneticPr fontId="2"/>
  </si>
  <si>
    <t xml:space="preserve">関税中央分析所   </t>
  </si>
  <si>
    <t>関税中央分析所の業務内容を子供向けに説明したサイトです。</t>
    <rPh sb="0" eb="2">
      <t>カンゼイ</t>
    </rPh>
    <rPh sb="2" eb="4">
      <t>チュウオウ</t>
    </rPh>
    <rPh sb="4" eb="6">
      <t>ブンセキ</t>
    </rPh>
    <rPh sb="6" eb="7">
      <t>ショ</t>
    </rPh>
    <rPh sb="8" eb="10">
      <t>ギョウム</t>
    </rPh>
    <rPh sb="10" eb="12">
      <t>ナイヨウ</t>
    </rPh>
    <rPh sb="13" eb="16">
      <t>コドモム</t>
    </rPh>
    <rPh sb="18" eb="20">
      <t>セツメイ</t>
    </rPh>
    <phoneticPr fontId="2"/>
  </si>
  <si>
    <t>こどもかがくきょうしつ</t>
  </si>
  <si>
    <t>関税中央分析所で行っている分析業務を化学反応を例にして子供向けに説明したサイトです。</t>
    <rPh sb="0" eb="2">
      <t>カンゼイ</t>
    </rPh>
    <rPh sb="2" eb="4">
      <t>チュウオウ</t>
    </rPh>
    <rPh sb="4" eb="6">
      <t>ブンセキ</t>
    </rPh>
    <rPh sb="6" eb="7">
      <t>ショ</t>
    </rPh>
    <rPh sb="8" eb="9">
      <t>オコナ</t>
    </rPh>
    <rPh sb="13" eb="15">
      <t>ブンセキ</t>
    </rPh>
    <rPh sb="15" eb="17">
      <t>ギョウム</t>
    </rPh>
    <rPh sb="18" eb="20">
      <t>カガク</t>
    </rPh>
    <rPh sb="20" eb="22">
      <t>ハンノウ</t>
    </rPh>
    <rPh sb="23" eb="24">
      <t>レイ</t>
    </rPh>
    <rPh sb="27" eb="30">
      <t>コドモム</t>
    </rPh>
    <rPh sb="32" eb="34">
      <t>セツメイ</t>
    </rPh>
    <phoneticPr fontId="2"/>
  </si>
  <si>
    <t>バーチャルツアー庁舎1日見学</t>
  </si>
  <si>
    <t>関税中央分析所の分析・研究設備内容を子供向けに説明したサイトです。</t>
    <rPh sb="0" eb="2">
      <t>カンゼイ</t>
    </rPh>
    <rPh sb="2" eb="4">
      <t>チュウオウ</t>
    </rPh>
    <rPh sb="4" eb="6">
      <t>ブンセキ</t>
    </rPh>
    <rPh sb="6" eb="7">
      <t>ショ</t>
    </rPh>
    <rPh sb="7" eb="8">
      <t>シャナイ</t>
    </rPh>
    <rPh sb="8" eb="10">
      <t>ブンセキ</t>
    </rPh>
    <rPh sb="11" eb="13">
      <t>ケンキュウ</t>
    </rPh>
    <rPh sb="13" eb="15">
      <t>セツビ</t>
    </rPh>
    <rPh sb="15" eb="17">
      <t>ナイヨウ</t>
    </rPh>
    <rPh sb="18" eb="21">
      <t>コドモム</t>
    </rPh>
    <rPh sb="23" eb="25">
      <t>セツメイ</t>
    </rPh>
    <phoneticPr fontId="2"/>
  </si>
  <si>
    <t>大阪税関「チャレンジ税関Q&amp;A」</t>
  </si>
  <si>
    <t>大阪税関 総務部 税関広報広聴室</t>
  </si>
  <si>
    <t>「税関とは」、「麻薬探知犬について」、「日本に持ち込めないものは」といった、税関の取締業務や入国時の注意点等について、クイズ形式で学ぶことができるサイトです。</t>
  </si>
  <si>
    <t>大阪税関「税関キッズ」</t>
  </si>
  <si>
    <t>「税関とは」、「貿易とは」、「麻薬探知犬とは」、「日本に持ち込めないものとは」について、問答形式で、より詳しく、且つわかりやすく説明したサイトです。</t>
  </si>
  <si>
    <t>長崎税関キッズサイト</t>
  </si>
  <si>
    <t>長崎税関 総務部 税関広報広聴官</t>
  </si>
  <si>
    <t>税関の仕事を子供達にわかりやすく説明するためのサイトです。税関の業務内容の説明やイメージキャラクターのカスタム君の塗り絵ダウンロード、長崎税関職員作詞作曲のカスタム君の唄などが聴ける作りとなっています。</t>
  </si>
  <si>
    <t>東京税関キッズサイト</t>
  </si>
  <si>
    <t>東京税関 総務部 税関広報広聴室</t>
  </si>
  <si>
    <t>税関の仕事を分かりやすく紹介しています。子供向けの遊べるコンテンツ（クイズ、クロスワードパズルなど）もあります。</t>
  </si>
  <si>
    <t>財務省 名古屋税関ホームページ</t>
  </si>
  <si>
    <t>名古屋税関 総務部 税関広報広聴室</t>
  </si>
  <si>
    <t>クロスワードパズル等を用いながら、税関業務について簡潔に説明した小冊子（冊子様のもの）を公開しています。</t>
    <rPh sb="32" eb="33">
      <t>ショウ</t>
    </rPh>
    <rPh sb="33" eb="35">
      <t>サッシ</t>
    </rPh>
    <rPh sb="36" eb="38">
      <t>サッシ</t>
    </rPh>
    <rPh sb="44" eb="46">
      <t>コウカイ</t>
    </rPh>
    <phoneticPr fontId="2"/>
  </si>
  <si>
    <t>税の学習コーナー</t>
  </si>
  <si>
    <t>国税庁</t>
    <rPh sb="0" eb="3">
      <t>コクゼイチョウ</t>
    </rPh>
    <phoneticPr fontId="2"/>
  </si>
  <si>
    <t>広報広聴官広聴係</t>
  </si>
  <si>
    <t>租税の意義、役割をわかりやすく解説したページを提供するとともに、学校の教員をはじめ、租税教育を行う指導者の方が利用できる電子媒体の「租税教育用教材」を提供しています。</t>
  </si>
  <si>
    <t>国立印刷局キッズコンテンツ「おしえて！100メンサツ」</t>
  </si>
  <si>
    <t>国立印刷局</t>
  </si>
  <si>
    <t>総務部 総務課広報官室</t>
  </si>
  <si>
    <t>E</t>
  </si>
  <si>
    <t>次世代を担う小中学生等に、お札や切手の仕様や偽造防止技術等に関する知識を分かりやすく提供しています。</t>
  </si>
  <si>
    <t>ぞうへいきょく探検隊</t>
  </si>
  <si>
    <t>造幣局</t>
  </si>
  <si>
    <t>総務部 総務課広報室</t>
  </si>
  <si>
    <t>造幣局の事業及び貨幣について、小学生に興味を持ってもらえるよう、ゲームや塗り絵といった楽しめるコンテンツを用いて、分かりやすく説明する子ども向けのサイトです。</t>
  </si>
  <si>
    <t>文部科学省</t>
  </si>
  <si>
    <t>演劇メーカー</t>
  </si>
  <si>
    <t>大臣官房総務課 広報室</t>
  </si>
  <si>
    <t>O</t>
  </si>
  <si>
    <t>自分で脚本の一部を書き、その脚本にあった映像を選ぶことで、演劇を体験できるウェブサイトです。</t>
  </si>
  <si>
    <t>16. 文部科学省</t>
    <rPh sb="4" eb="6">
      <t>モンブ</t>
    </rPh>
    <rPh sb="6" eb="9">
      <t>カガクショウ</t>
    </rPh>
    <phoneticPr fontId="1"/>
  </si>
  <si>
    <t>どんな文科</t>
  </si>
  <si>
    <t>数字を切り口として文部科学省の施策を知ることができるサイトです。</t>
  </si>
  <si>
    <t>子どもエデュテイメントコンテンツ</t>
  </si>
  <si>
    <t>文部科学省の子供向けページのまとめサイトです。</t>
    <rPh sb="0" eb="2">
      <t>モンブ</t>
    </rPh>
    <rPh sb="2" eb="4">
      <t>カガク</t>
    </rPh>
    <phoneticPr fontId="1"/>
  </si>
  <si>
    <t>MEXTKIDSCITY文部科学省こどもページ</t>
  </si>
  <si>
    <t>日常の様々な事柄を切り口として、文部科学省の仕事を楽しみながら学べます。</t>
  </si>
  <si>
    <t>文部科学省こどもページ</t>
  </si>
  <si>
    <t>子供向けの文部科学省の業務説明ページ。文部科学省の仕事を楽しみながら学べます。</t>
  </si>
  <si>
    <t>なるんだモン</t>
  </si>
  <si>
    <t>将来の自分をイメージしたアバターを作成し、かなえたい夢や目標、やりたい仕事を発表するサイトです。</t>
  </si>
  <si>
    <t>プログラミン</t>
  </si>
  <si>
    <t>プログラムをつくるおもしろさを気軽に体験できるサイトです。</t>
  </si>
  <si>
    <t>文部科学省チャレンジクイズ</t>
  </si>
  <si>
    <t>クイズ形式で外来語の意味と文化財について学べるサイトです。</t>
  </si>
  <si>
    <t>南極ワンダー</t>
  </si>
  <si>
    <t>ペンギン型ロボットと一緒に南極大陸を冒険し、遊びながら南極について学べるサイトです。</t>
  </si>
  <si>
    <t>深海ワンダー</t>
  </si>
  <si>
    <t>未来の潜水船に乗ってめずらしい生きものに会いに行き、遊びながら深海探査について学べるサイトです。</t>
  </si>
  <si>
    <t>宇宙ワンダー</t>
  </si>
  <si>
    <t>ロケット打上げの仕組みや技術を知り、それに関わる人々の知識や技術や思いを感じることで、知ることや挑戦し続けることのおもしろさを実感していただけるサイトです。ロケット打上げミッションをバーチャル体験できます。</t>
  </si>
  <si>
    <t>子ども読書の情報館</t>
  </si>
  <si>
    <t>文部科学大臣表彰の受賞団体等の子どもの読書活動に関する優れた取組事例や子供の読書活動の関連データ、関係法令等の情報提供を行っているサイトです。</t>
  </si>
  <si>
    <t>地震調査研究推進本部キッズページ</t>
  </si>
  <si>
    <t>研究開発局 地震・防災研究課</t>
  </si>
  <si>
    <t>L,O</t>
  </si>
  <si>
    <t>実際に大地震に遭遇した場合の対処方法や地震の発生する仕組み、地震に対する普段からの備えや地震調査研究の最前線等をわかりやすく掲載しているサイトです。</t>
  </si>
  <si>
    <t>〇</t>
  </si>
  <si>
    <t>ナノテクジャパン－日本のナノテクノロジー先端研究拠点ネットワーク</t>
  </si>
  <si>
    <t>研究振興局参事官（ナノテクノロジー・物質・材料担当）付</t>
  </si>
  <si>
    <t>L</t>
  </si>
  <si>
    <t>子ども達にナノテクノロジーの世界を分かりやすく図や写真、動画を掲載して説明しています。</t>
  </si>
  <si>
    <t>マンガでわかる著作物の利用「作太郎の奮闘記　市民文化祭を成功させよう」</t>
  </si>
  <si>
    <t>文化庁</t>
  </si>
  <si>
    <t>長官官房著作権課</t>
  </si>
  <si>
    <t>N,O</t>
  </si>
  <si>
    <t>主に中高生を対象に、マンガで著作物の利用に関する事例に触れ、著作権の基本的な考え方を学べるWeb教材です。</t>
  </si>
  <si>
    <t>はじめて学ぶ著作権</t>
  </si>
  <si>
    <t>主に子供を対象に、「表現のちがい」、「作者の気持ち」といったテーマごとに、紙芝居形式で著作権の基本的な考え方を学べるサイトです。やなせたかし氏の作画によるWeb教材です。</t>
  </si>
  <si>
    <t>楽しく学ぼうみんなの著作権（小学生のための著作権教材）</t>
  </si>
  <si>
    <t>主に小学生を対象に、「（C）ってなあに？」、「コピーしてはいけないの？」等をアニメーションで楽しみながら学べるWeb教材です。</t>
  </si>
  <si>
    <t>高校生のための著作権教材</t>
  </si>
  <si>
    <t>主に高校生を対象に、校内で起こりそうな著作権に関する問題をアニメーションにより解説したWeb教材です。</t>
  </si>
  <si>
    <t>学習</t>
  </si>
  <si>
    <t>国立科学博物館</t>
  </si>
  <si>
    <t>総務課</t>
    <rPh sb="0" eb="3">
      <t>ソウムカ</t>
    </rPh>
    <phoneticPr fontId="1"/>
  </si>
  <si>
    <t>様々な世代を対象とした学習支援活動、イベント情報を紹介しているサイトです。</t>
  </si>
  <si>
    <t>ココロココ</t>
  </si>
  <si>
    <t>国立特別支援教育総合研究所</t>
  </si>
  <si>
    <t>病弱班</t>
  </si>
  <si>
    <t>文部科学省教育用コンテンツ開発事業で開発された「病気の子どもと、周りの人々のためのデジタル絵本」を掲載しています。</t>
  </si>
  <si>
    <t>科学技術振興機構</t>
  </si>
  <si>
    <t>理数学習推進部</t>
  </si>
  <si>
    <t>「理科ねっとわーく（学校教育版）」のなかから、一般公開が可能なデジタル教材を選び、公開しています。児童や生徒さんたちが、自宅などで学習する際に役立てていただけます。</t>
    <rPh sb="71" eb="73">
      <t>ヤクダ</t>
    </rPh>
    <phoneticPr fontId="1"/>
  </si>
  <si>
    <t>物質・材料研究機構 ムービーライブラリ未来の科学者たちへ</t>
  </si>
  <si>
    <t>物質・材料研究機構</t>
  </si>
  <si>
    <t>経営企画部門広報室</t>
    <rPh sb="0" eb="2">
      <t>ケイエイ</t>
    </rPh>
    <phoneticPr fontId="1"/>
  </si>
  <si>
    <t>外部の映像会社と共同し、次世代の若者へ物質・材料の世界を面白く・分かりやすく紹介する映像を掲載しています。本年度の映像祭で文部科学大臣賞を受賞した映像です。</t>
  </si>
  <si>
    <t>物質・材料研究機構 ムービーライブラリ最新研究映像NIMSの力！</t>
  </si>
  <si>
    <t>NIMS研究成果を若い方にも面白く・分かりやすく紹介する映像を掲載しています。専門知識が無くとも楽しんで頂ける映像です。</t>
  </si>
  <si>
    <t>物質・材料研究機構 ムービーライブラリNIMSに驚く！ムービー</t>
  </si>
  <si>
    <t>子ども達にも面白く・分かりやすくNIMSの成果やNIMSにある装置での驚くような映像を紹介しています。多くの方に楽しんで頂ける映像です。</t>
  </si>
  <si>
    <t>物質・材料研究機構 ムービーライブラリ鮮やか！実験映像</t>
  </si>
  <si>
    <t>物質・材料に関する実験映像を印象深く紹介する映像を掲載しています。専門知識のあるなしに拘わらず、子ども達にも楽しんで頂ける映像です。</t>
  </si>
  <si>
    <t>物質・材料研究機構 材料のチカラ特別企画「原子の世界であそぼう！」</t>
  </si>
  <si>
    <t>子ども達に原子の世界を分かりやすく図や写真を掲載して説明しています。</t>
  </si>
  <si>
    <t>理化学研究所ビデオライブラリー 高校理科から最先端研究へ～つながるサイエンス～</t>
  </si>
  <si>
    <t>理化学研究所</t>
  </si>
  <si>
    <t>広報室</t>
  </si>
  <si>
    <t>高校生向けや一般向けに、高校で学ぶ理科が最先端の研究に繋がっていることを感じていただく動画を掲載しています。</t>
  </si>
  <si>
    <t>BSIYouth!</t>
  </si>
  <si>
    <t>脳科学研究推進室</t>
  </si>
  <si>
    <t>高校生をはじめとする若い世代や一般の方へ、脳科学研究の意義や面白さをお伝えし、また、センターの研究や活動を分かりやすく伝えるコンテンツを掲載しています</t>
  </si>
  <si>
    <t>ハロー！スパコン！</t>
  </si>
  <si>
    <t>計算科学研究推進室 広報グループ</t>
    <rPh sb="6" eb="9">
      <t>スイシンシツ</t>
    </rPh>
    <phoneticPr fontId="1"/>
  </si>
  <si>
    <t>小中学生をはじめとする一般向けに、スパコンのことを分かりやすく伝えるコンテンツを掲載しています。</t>
  </si>
  <si>
    <t>体をまもるしくみ</t>
  </si>
  <si>
    <t>統合生命医科学研究センター</t>
  </si>
  <si>
    <t>高校生をはじめとする一般向けに、高校で学ぶ免疫やアレルギーの基礎知識を、分かりやすく伝えるコンテンツを掲載しています。</t>
  </si>
  <si>
    <t>Embry王</t>
  </si>
  <si>
    <t>多細胞システム形成研究推進室</t>
  </si>
  <si>
    <t>小中学生をはじめとする子ども向けに、色々な細胞や生物の発生過程、ハエの変異体などについて楽しく学べるコンテンツを掲載しています。</t>
  </si>
  <si>
    <t>CDBラボパニック</t>
  </si>
  <si>
    <t>ピペット操作やミュータント探しなど、生物学や実験操作をテーマにしたゲームです。</t>
  </si>
  <si>
    <t>学生向けコンテンツ</t>
  </si>
  <si>
    <t>防災科学技術研究所</t>
  </si>
  <si>
    <t>アウトリーチグループ</t>
  </si>
  <si>
    <t>L,144</t>
  </si>
  <si>
    <t>組織の紹介やオリジナルの子供向け防災ポスターの閲覧、楽しく勉強できる外部リンクの紹介をしています。</t>
  </si>
  <si>
    <t>防災教育コレクション</t>
  </si>
  <si>
    <t>自然災害情報室</t>
  </si>
  <si>
    <t>主に高校生以下を対象とした防災や災害に関する所蔵資料を分野ごとに整理し、紹介しています。資料の団体貸出に関する情報も掲載しています。</t>
  </si>
  <si>
    <t>宇宙科学研究所キッズサイト「ウチューンズ」</t>
  </si>
  <si>
    <t>宇宙航空研究開発機構</t>
  </si>
  <si>
    <t>宇宙科学研究所</t>
  </si>
  <si>
    <t>星や銀河など宇宙のことなら何でもわかる宇宙科学研究所のキッズサイトです。</t>
  </si>
  <si>
    <t>宇宙ステーションキッズ！</t>
  </si>
  <si>
    <t>有人宇宙技術部門 事業推進部</t>
  </si>
  <si>
    <t>国際宇宙ステーションってどんなところ？宇宙飛行士は宇宙でどんな風に生活しているの？有人宇宙活動のことなら何でもわかるキッズサイトです。</t>
  </si>
  <si>
    <t>地球観測ってなに？</t>
  </si>
  <si>
    <t>地球観測の原理や人工衛星の役割について学べるキッズ向けコンテンツです。</t>
  </si>
  <si>
    <t>キッズ地球探検隊</t>
  </si>
  <si>
    <t>地球観測を通じて、どのようなことが分かるのか、暮らしとの関連を含め学ぶサイトです。</t>
  </si>
  <si>
    <t>子どもと楽しむ衛星ガイド</t>
  </si>
  <si>
    <t>人工衛星を詳しく知ってもらうための子供向けサイトです。</t>
  </si>
  <si>
    <t>ジャムステック・キッズ</t>
  </si>
  <si>
    <t>海洋研究開発機構</t>
  </si>
  <si>
    <t>広報課</t>
  </si>
  <si>
    <t>子供向けに最新研究や海や地球の不思議を写真やイラストで紹介しています。深海底の様子をムービーや写真で見たり、ぺ―パークラフトやぬりえをダウンロードして遊べたり、見学の案内や質問受付等を紹介しています。</t>
    <rPh sb="75" eb="76">
      <t>アソ</t>
    </rPh>
    <phoneticPr fontId="1"/>
  </si>
  <si>
    <t>ちきゅうキッズ</t>
  </si>
  <si>
    <t>地球深部探査センター</t>
  </si>
  <si>
    <t>「ちきゅう」を写真やイラストで紹介したり、地球や生命の科学について子供向けに説明しています。また、Q&amp;Aで「ちきゅう」船上の様子等も紹介しています。</t>
  </si>
  <si>
    <t>さんごキッズ</t>
  </si>
  <si>
    <t>国際海洋環境情報センター</t>
  </si>
  <si>
    <t>海洋科学の理解増進・普及啓発の一環として、子供達にサンゴ礁の海の楽しさや知識をつけてもらうため、海を楽しむ下準備や集めたサンゴの調べ方などをイラスト等を使って紹介しているサイトです。</t>
  </si>
  <si>
    <t>学校安全Web</t>
  </si>
  <si>
    <t>日本スポーツ振興センター</t>
  </si>
  <si>
    <t>学校安全部安全支援課</t>
  </si>
  <si>
    <t>災害共済給付業務を通じて得られた学校の管理下での災害事故事例や統計情報を基に、学校等での安全指導に活用できるツール（教材カード等）を提供しています。</t>
  </si>
  <si>
    <t>子ども体験ポータル</t>
  </si>
  <si>
    <t>国立青少年教育振興機構</t>
  </si>
  <si>
    <t>総務企画部 調査・広報課</t>
  </si>
  <si>
    <t>全国28施設で行われている体験活動の中から160事例を「あそぶ」「つくる」「たべる」「くらす」「しらべる」のカテゴリーに分け、順を追って分かりやすく、実践してみたくなるように紹介しています。</t>
  </si>
  <si>
    <t>体験・遊びナビゲーター</t>
  </si>
  <si>
    <t>「子ども体験ポータル」より約60事例を冊子としてまとめたものを紹介しています。さらに、13事例を動画でも紹介しています。</t>
  </si>
  <si>
    <t>子どもゆめ基金かがやく先輩からのメッセージ</t>
  </si>
  <si>
    <t>各分野で活躍されている皆さんに子どもの頃の体験談を聞いた動画サイトです。スポーツ選手・宇宙飛行士・作家・落語家等で活躍している有名人のインタビューをご覧いただけます。</t>
    <rPh sb="75" eb="76">
      <t>ラン</t>
    </rPh>
    <phoneticPr fontId="1"/>
  </si>
  <si>
    <t>キッズのページ「のりくらこどもの森」</t>
  </si>
  <si>
    <t>クイズや画像を用いて乗鞍青少年交流の家の概要を紹介しています。また施設で体験できるクラフトや野外炊事といったプログラムを家庭でも出来るように資料の提供を行っています。</t>
    <rPh sb="36" eb="38">
      <t>タイケン</t>
    </rPh>
    <rPh sb="64" eb="66">
      <t>デキ</t>
    </rPh>
    <phoneticPr fontId="1"/>
  </si>
  <si>
    <t>いさはや自然大百科</t>
  </si>
  <si>
    <t>諫早青少年自然の家周辺の自然をテーマに植物編、動物編、地学編別に紙面上の図鑑では感じることができない自然をヴァーチャルに体感できるウェブ図鑑です。</t>
    <rPh sb="40" eb="41">
      <t>カン</t>
    </rPh>
    <phoneticPr fontId="1"/>
  </si>
  <si>
    <t>京都国立博物館教育ページ</t>
  </si>
  <si>
    <t>国立文化財機構</t>
  </si>
  <si>
    <t>京都国立博物館 総務課 事業推進係</t>
  </si>
  <si>
    <t>子どもから大人まで、年齢や興味に応じて、博物館を楽しみ、活用していただくための基本的な情報を提供しています。子ども向けに文化財を判りやすく紹介した解説ページ「博物館dictionaly」なども用意しています。</t>
  </si>
  <si>
    <t>キッズページ東京文化財研究所</t>
  </si>
  <si>
    <t>東京文化財研究所の業務内容を子どもに対して紹介するwebサイトです。</t>
  </si>
  <si>
    <t>木簡ひろばキッズコーナー</t>
  </si>
  <si>
    <t>奈良文化財研究所 都城発掘調査部（平城地区） 史料研究室</t>
  </si>
  <si>
    <t>子供向けに木簡について簡単な説明を公開しているサイトです。</t>
  </si>
  <si>
    <t>サイエンスチャンネル</t>
  </si>
  <si>
    <t xml:space="preserve">科学技術振興機構   </t>
  </si>
  <si>
    <t>科学コミュニケーションセンター</t>
  </si>
  <si>
    <t>科学技術の多様な情報を、インターネット上に約4000本の動画ライブラリを開設。最先端技術から身近な科学の話題まで、様々な方法で番組として配信しています。</t>
  </si>
  <si>
    <t>JSTバーチャル科学館</t>
  </si>
  <si>
    <t>「JSTバーチャル科学館」は、科学にまつわるさまざまなコンテンツを揃えた、こどもから大人までが好奇心をくすぐられる科学館です。家に居ながらにして宇宙を旅したり、恐竜の進化の謎にせまったり、パソコンがあれば、そこは科学館になります。</t>
  </si>
  <si>
    <t>物質・材料研究機構 材料のチカラ</t>
    <rPh sb="0" eb="2">
      <t>ブッシツ</t>
    </rPh>
    <rPh sb="3" eb="9">
      <t>ザイリョウケンキュウキコウ</t>
    </rPh>
    <phoneticPr fontId="1"/>
  </si>
  <si>
    <t>NIMSが日々研究している物質・材料研究の面白さ、大切さを、美しい映像や写真、コラムで紹介しています。年齢を問わず、多くの方に楽しんで頂けるサイトです。</t>
    <rPh sb="5" eb="7">
      <t>ヒビ</t>
    </rPh>
    <rPh sb="7" eb="9">
      <t>ケンキュウ</t>
    </rPh>
    <rPh sb="13" eb="15">
      <t>ブッッシツ</t>
    </rPh>
    <rPh sb="16" eb="18">
      <t>ザイリョウ</t>
    </rPh>
    <rPh sb="18" eb="20">
      <t>ケンキュウ</t>
    </rPh>
    <rPh sb="21" eb="23">
      <t>オモシロ</t>
    </rPh>
    <rPh sb="25" eb="27">
      <t>タイセツ</t>
    </rPh>
    <rPh sb="30" eb="31">
      <t>ウツク</t>
    </rPh>
    <rPh sb="33" eb="35">
      <t>エイゾウ</t>
    </rPh>
    <rPh sb="43" eb="45">
      <t>ショウカイ</t>
    </rPh>
    <rPh sb="51" eb="53">
      <t>ネンレイ</t>
    </rPh>
    <rPh sb="54" eb="55">
      <t>ト</t>
    </rPh>
    <phoneticPr fontId="1"/>
  </si>
  <si>
    <t>物質・材料研究機構 ムービーライブラリ材料が作る日常品</t>
  </si>
  <si>
    <t>子ども達にも面白く・分かりやすく、日常品に使われている材料を紹介しています。多くの方に楽しんで頂ける映像です。</t>
    <rPh sb="21" eb="22">
      <t>ツカ</t>
    </rPh>
    <rPh sb="27" eb="29">
      <t>ザイリョウ</t>
    </rPh>
    <phoneticPr fontId="1"/>
  </si>
  <si>
    <t>日本原子力研究開発機構
子どもたち・先生方へ</t>
    <rPh sb="0" eb="11">
      <t>ジャエア</t>
    </rPh>
    <phoneticPr fontId="1"/>
  </si>
  <si>
    <t>日本原子力研究開発機構</t>
    <rPh sb="0" eb="11">
      <t>ジャエア</t>
    </rPh>
    <phoneticPr fontId="1"/>
  </si>
  <si>
    <t>広報部広報課</t>
    <rPh sb="0" eb="2">
      <t>コウホウ</t>
    </rPh>
    <rPh sb="2" eb="3">
      <t>ブ</t>
    </rPh>
    <rPh sb="3" eb="6">
      <t>コウホウカ</t>
    </rPh>
    <phoneticPr fontId="1"/>
  </si>
  <si>
    <t>子供たちや先生方へ向け、原子力機構のさまざまな事業について説明するとともに施設見学やイベント案内、出張授業についてもご紹介しています。</t>
    <rPh sb="0" eb="2">
      <t>コドモ</t>
    </rPh>
    <rPh sb="5" eb="8">
      <t>センセイガタ</t>
    </rPh>
    <rPh sb="9" eb="10">
      <t>ム</t>
    </rPh>
    <rPh sb="12" eb="15">
      <t>ゲンシリョク</t>
    </rPh>
    <rPh sb="15" eb="17">
      <t>キコウ</t>
    </rPh>
    <rPh sb="23" eb="25">
      <t>ジギョウ</t>
    </rPh>
    <rPh sb="29" eb="31">
      <t>セツメイ</t>
    </rPh>
    <rPh sb="39" eb="41">
      <t>ケンガク</t>
    </rPh>
    <rPh sb="46" eb="48">
      <t>アンナイ</t>
    </rPh>
    <rPh sb="59" eb="61">
      <t>ショウカイ</t>
    </rPh>
    <phoneticPr fontId="1"/>
  </si>
  <si>
    <t>厚生労働省</t>
  </si>
  <si>
    <t>厚生労働省こどものページ</t>
  </si>
  <si>
    <t>厚生労働行政に関する情報を、子ども向けに提供しています。</t>
  </si>
  <si>
    <t>17. 厚生労働省</t>
    <rPh sb="4" eb="6">
      <t>コウセイ</t>
    </rPh>
    <rPh sb="6" eb="9">
      <t>ロウドウショウ</t>
    </rPh>
    <phoneticPr fontId="2"/>
  </si>
  <si>
    <t>国土交通省</t>
  </si>
  <si>
    <t>サンルダムキッズページ</t>
  </si>
  <si>
    <t xml:space="preserve">北海道開発局 旭川開発建設部 サンルダム建設事業所 </t>
  </si>
  <si>
    <t>サンルダムの概要（目的、できるまで、環境など）を、子ども向けにＱ＆Ａ形式で解説しています。</t>
    <rPh sb="6" eb="8">
      <t>ガイヨウ</t>
    </rPh>
    <rPh sb="9" eb="11">
      <t>モクテキ</t>
    </rPh>
    <rPh sb="18" eb="20">
      <t>カンキョウ</t>
    </rPh>
    <rPh sb="25" eb="26">
      <t>コ</t>
    </rPh>
    <rPh sb="28" eb="29">
      <t>ム</t>
    </rPh>
    <rPh sb="34" eb="36">
      <t>ケイシキ</t>
    </rPh>
    <rPh sb="37" eb="39">
      <t>カイセツ</t>
    </rPh>
    <phoneticPr fontId="2"/>
  </si>
  <si>
    <t>20. 国土交通省</t>
    <rPh sb="4" eb="6">
      <t>コクド</t>
    </rPh>
    <rPh sb="6" eb="9">
      <t>コウツウショウ</t>
    </rPh>
    <phoneticPr fontId="2"/>
  </si>
  <si>
    <t>飛鳥きっず</t>
  </si>
  <si>
    <t>小中学生向けに飛鳥時代の歴史について、年表と歴史クイズを用いてわかりやすく説明している。</t>
    <rPh sb="0" eb="1">
      <t>ショウ</t>
    </rPh>
    <rPh sb="1" eb="3">
      <t>チュウガク</t>
    </rPh>
    <rPh sb="3" eb="4">
      <t>セイ</t>
    </rPh>
    <rPh sb="4" eb="5">
      <t>ム</t>
    </rPh>
    <rPh sb="7" eb="9">
      <t>アスカ</t>
    </rPh>
    <rPh sb="9" eb="11">
      <t>ジダイ</t>
    </rPh>
    <rPh sb="12" eb="14">
      <t>レキシ</t>
    </rPh>
    <rPh sb="19" eb="21">
      <t>ネンピョウ</t>
    </rPh>
    <rPh sb="22" eb="24">
      <t>レキシ</t>
    </rPh>
    <rPh sb="28" eb="29">
      <t>モチ</t>
    </rPh>
    <rPh sb="37" eb="39">
      <t>セツメイ</t>
    </rPh>
    <phoneticPr fontId="1"/>
  </si>
  <si>
    <t>国土交通省</t>
    <rPh sb="0" eb="2">
      <t>コクド</t>
    </rPh>
    <rPh sb="2" eb="5">
      <t>コウツウショウ</t>
    </rPh>
    <phoneticPr fontId="1"/>
  </si>
  <si>
    <t>子ども（学習）</t>
    <rPh sb="0" eb="1">
      <t>コ</t>
    </rPh>
    <rPh sb="4" eb="6">
      <t>ガクシュウ</t>
    </rPh>
    <phoneticPr fontId="1"/>
  </si>
  <si>
    <t>中部地方整備局 企画部 企画課</t>
    <rPh sb="8" eb="11">
      <t>キカクブ</t>
    </rPh>
    <rPh sb="12" eb="15">
      <t>キカクカ</t>
    </rPh>
    <phoneticPr fontId="1"/>
  </si>
  <si>
    <t>子ども等（子どもの親や先生を含め）向けに、下記について案内。
・中部地方整備局組織・概要
・河・道・港等の社会資本について
・講師の派遣・先生のための学習支援講座の案内</t>
    <rPh sb="0" eb="1">
      <t>コ</t>
    </rPh>
    <rPh sb="3" eb="4">
      <t>トウ</t>
    </rPh>
    <rPh sb="5" eb="6">
      <t>コ</t>
    </rPh>
    <rPh sb="9" eb="10">
      <t>オヤ</t>
    </rPh>
    <rPh sb="11" eb="13">
      <t>センセイ</t>
    </rPh>
    <rPh sb="14" eb="15">
      <t>フク</t>
    </rPh>
    <rPh sb="17" eb="18">
      <t>ム</t>
    </rPh>
    <rPh sb="21" eb="23">
      <t>カキ</t>
    </rPh>
    <rPh sb="27" eb="29">
      <t>アンナイ</t>
    </rPh>
    <rPh sb="32" eb="34">
      <t>チュウブ</t>
    </rPh>
    <rPh sb="34" eb="36">
      <t>チホウ</t>
    </rPh>
    <rPh sb="36" eb="39">
      <t>セイビキョク</t>
    </rPh>
    <rPh sb="39" eb="41">
      <t>ソシキ</t>
    </rPh>
    <rPh sb="42" eb="44">
      <t>ガイヨウ</t>
    </rPh>
    <rPh sb="46" eb="47">
      <t>カワ</t>
    </rPh>
    <rPh sb="48" eb="49">
      <t>ミチ</t>
    </rPh>
    <rPh sb="50" eb="51">
      <t>ミナト</t>
    </rPh>
    <rPh sb="51" eb="52">
      <t>トウ</t>
    </rPh>
    <rPh sb="53" eb="55">
      <t>シャカイ</t>
    </rPh>
    <rPh sb="55" eb="57">
      <t>シホン</t>
    </rPh>
    <rPh sb="63" eb="65">
      <t>コウシ</t>
    </rPh>
    <rPh sb="66" eb="68">
      <t>ハケン</t>
    </rPh>
    <rPh sb="69" eb="71">
      <t>センセイ</t>
    </rPh>
    <rPh sb="75" eb="77">
      <t>ガクシュウ</t>
    </rPh>
    <rPh sb="77" eb="79">
      <t>シエン</t>
    </rPh>
    <rPh sb="79" eb="81">
      <t>コウザ</t>
    </rPh>
    <rPh sb="82" eb="84">
      <t>アンナイ</t>
    </rPh>
    <phoneticPr fontId="1"/>
  </si>
  <si>
    <t>○　</t>
  </si>
  <si>
    <t>KIDS NAVI</t>
  </si>
  <si>
    <t xml:space="preserve">中部地方整備局 中部技術事務所  </t>
  </si>
  <si>
    <t>事務所周辺の施設・歴史、舗装（透水性舗装など）、長良川上流域を例に川（水中）の生き物等について、道路施設（橋・トンネルなど）の紹介および説明。</t>
    <rPh sb="0" eb="3">
      <t>ジムショ</t>
    </rPh>
    <rPh sb="3" eb="5">
      <t>シュウヘン</t>
    </rPh>
    <rPh sb="6" eb="8">
      <t>シセツ</t>
    </rPh>
    <rPh sb="9" eb="11">
      <t>レキシ</t>
    </rPh>
    <rPh sb="12" eb="14">
      <t>ホソウ</t>
    </rPh>
    <rPh sb="15" eb="18">
      <t>トウスイセイ</t>
    </rPh>
    <rPh sb="18" eb="20">
      <t>ホソウ</t>
    </rPh>
    <rPh sb="24" eb="27">
      <t>ナガラガワ</t>
    </rPh>
    <rPh sb="27" eb="30">
      <t>ジョウリュウイキ</t>
    </rPh>
    <rPh sb="31" eb="32">
      <t>レイ</t>
    </rPh>
    <rPh sb="33" eb="34">
      <t>カワ</t>
    </rPh>
    <rPh sb="35" eb="37">
      <t>スイチュウ</t>
    </rPh>
    <rPh sb="39" eb="40">
      <t>イ</t>
    </rPh>
    <rPh sb="41" eb="42">
      <t>モノ</t>
    </rPh>
    <rPh sb="42" eb="43">
      <t>トウ</t>
    </rPh>
    <rPh sb="48" eb="50">
      <t>ドウロ</t>
    </rPh>
    <rPh sb="50" eb="52">
      <t>シセツ</t>
    </rPh>
    <rPh sb="53" eb="54">
      <t>ハシ</t>
    </rPh>
    <rPh sb="63" eb="65">
      <t>ショウカイ</t>
    </rPh>
    <rPh sb="68" eb="70">
      <t>セツメイ</t>
    </rPh>
    <phoneticPr fontId="2"/>
  </si>
  <si>
    <t>魚にやさしい渓流づくり</t>
    <rPh sb="0" eb="1">
      <t>サカナ</t>
    </rPh>
    <rPh sb="6" eb="8">
      <t>ケイリュウ</t>
    </rPh>
    <phoneticPr fontId="1"/>
  </si>
  <si>
    <t>中部地方整備局 越美山系砂防事務所 調査課</t>
    <rPh sb="8" eb="10">
      <t>エツミ</t>
    </rPh>
    <rPh sb="10" eb="12">
      <t>サンケイ</t>
    </rPh>
    <rPh sb="12" eb="14">
      <t>サボウ</t>
    </rPh>
    <rPh sb="14" eb="17">
      <t>ジムショ</t>
    </rPh>
    <rPh sb="18" eb="21">
      <t>チョウサカ</t>
    </rPh>
    <phoneticPr fontId="1"/>
  </si>
  <si>
    <t>みっちゃん、カワトロくんと行く水の旅</t>
  </si>
  <si>
    <t>みっちゃんとSABO探検</t>
  </si>
  <si>
    <t>子供達にもわかる河川事業</t>
  </si>
  <si>
    <t>中部地方整備局 木曽川上流河川事務所 総務課</t>
  </si>
  <si>
    <t>子供向けに木曽三川の水害の歴史、治水事業の歴史、河川事業を説明している。</t>
    <rPh sb="0" eb="2">
      <t>コドモ</t>
    </rPh>
    <rPh sb="2" eb="3">
      <t>ム</t>
    </rPh>
    <rPh sb="5" eb="7">
      <t>キソ</t>
    </rPh>
    <rPh sb="7" eb="9">
      <t>サンセン</t>
    </rPh>
    <rPh sb="10" eb="12">
      <t>スイガイ</t>
    </rPh>
    <rPh sb="13" eb="15">
      <t>レキシ</t>
    </rPh>
    <rPh sb="16" eb="18">
      <t>チスイ</t>
    </rPh>
    <rPh sb="18" eb="20">
      <t>ジギョウ</t>
    </rPh>
    <rPh sb="21" eb="23">
      <t>レキシ</t>
    </rPh>
    <rPh sb="24" eb="26">
      <t>カセン</t>
    </rPh>
    <rPh sb="26" eb="28">
      <t>ジギョウ</t>
    </rPh>
    <rPh sb="29" eb="31">
      <t>セツメイ</t>
    </rPh>
    <phoneticPr fontId="1"/>
  </si>
  <si>
    <t>横山ダムキッズコーナー</t>
    <rPh sb="0" eb="2">
      <t>ヨコヤマ</t>
    </rPh>
    <phoneticPr fontId="1"/>
  </si>
  <si>
    <t>中部地方整備局 木曽川上流河川事務所 総務課</t>
    <rPh sb="19" eb="22">
      <t>ソウムカ</t>
    </rPh>
    <phoneticPr fontId="1"/>
  </si>
  <si>
    <t>横山ダムの特徴、役割を踏まえたダムの紹介。</t>
    <rPh sb="0" eb="2">
      <t>ヨコヤマ</t>
    </rPh>
    <rPh sb="5" eb="7">
      <t>トクチョウ</t>
    </rPh>
    <rPh sb="8" eb="10">
      <t>ヤクワリ</t>
    </rPh>
    <rPh sb="11" eb="12">
      <t>フ</t>
    </rPh>
    <rPh sb="18" eb="20">
      <t>ショウカイ</t>
    </rPh>
    <phoneticPr fontId="1"/>
  </si>
  <si>
    <t>三峰川資料館孝行猿物語</t>
    <rPh sb="0" eb="3">
      <t>ミブガワ</t>
    </rPh>
    <rPh sb="3" eb="6">
      <t>シリョウカン</t>
    </rPh>
    <rPh sb="6" eb="8">
      <t>コウコウ</t>
    </rPh>
    <rPh sb="8" eb="9">
      <t>ザル</t>
    </rPh>
    <rPh sb="9" eb="11">
      <t>モノガタリ</t>
    </rPh>
    <phoneticPr fontId="1"/>
  </si>
  <si>
    <t>中部地方整備局 三峰川総合開発工事事務所 調査課</t>
    <rPh sb="8" eb="11">
      <t>ミブガワ</t>
    </rPh>
    <rPh sb="11" eb="13">
      <t>ソウゴウ</t>
    </rPh>
    <rPh sb="13" eb="15">
      <t>カイハツ</t>
    </rPh>
    <rPh sb="15" eb="17">
      <t>コウジ</t>
    </rPh>
    <rPh sb="17" eb="20">
      <t>ジムショ</t>
    </rPh>
    <rPh sb="21" eb="24">
      <t>チョウサカ</t>
    </rPh>
    <phoneticPr fontId="1"/>
  </si>
  <si>
    <t>子ども等（子どもの親や先生を含め）向けに、建設ダム水源地域の紹介。</t>
    <rPh sb="21" eb="23">
      <t>ケンセツ</t>
    </rPh>
    <rPh sb="25" eb="28">
      <t>スイゲンチ</t>
    </rPh>
    <rPh sb="28" eb="29">
      <t>イキ</t>
    </rPh>
    <rPh sb="30" eb="32">
      <t>ショウカイ</t>
    </rPh>
    <phoneticPr fontId="1"/>
  </si>
  <si>
    <t>三重河川国道事務所
ＫＩＤ’Ｓページ</t>
    <rPh sb="0" eb="2">
      <t>ミエ</t>
    </rPh>
    <rPh sb="2" eb="4">
      <t>カセン</t>
    </rPh>
    <rPh sb="4" eb="6">
      <t>コクドウ</t>
    </rPh>
    <rPh sb="6" eb="9">
      <t>ジムショ</t>
    </rPh>
    <phoneticPr fontId="1"/>
  </si>
  <si>
    <t>三重河川国道事務所
計画課</t>
    <rPh sb="0" eb="2">
      <t>ミエ</t>
    </rPh>
    <rPh sb="2" eb="4">
      <t>カセン</t>
    </rPh>
    <rPh sb="4" eb="6">
      <t>コクドウ</t>
    </rPh>
    <rPh sb="6" eb="9">
      <t>ジムショ</t>
    </rPh>
    <rPh sb="10" eb="13">
      <t>ケイカクカ</t>
    </rPh>
    <phoneticPr fontId="1"/>
  </si>
  <si>
    <t>子ども等（子どもの親や先生を含め）向けに、下記について案内。
・三重河川国道事務所が所管する四川（鈴鹿川、雲出川、櫛田川、宮川）の「概要」「過去の災害」「昔話」</t>
    <rPh sb="0" eb="1">
      <t>コ</t>
    </rPh>
    <rPh sb="3" eb="4">
      <t>トウ</t>
    </rPh>
    <rPh sb="5" eb="6">
      <t>コ</t>
    </rPh>
    <rPh sb="9" eb="10">
      <t>オヤ</t>
    </rPh>
    <rPh sb="11" eb="13">
      <t>センセイ</t>
    </rPh>
    <rPh sb="14" eb="15">
      <t>フク</t>
    </rPh>
    <rPh sb="17" eb="18">
      <t>ム</t>
    </rPh>
    <rPh sb="21" eb="23">
      <t>カキ</t>
    </rPh>
    <rPh sb="27" eb="29">
      <t>アンナイ</t>
    </rPh>
    <rPh sb="32" eb="34">
      <t>ミエ</t>
    </rPh>
    <rPh sb="34" eb="36">
      <t>カセン</t>
    </rPh>
    <rPh sb="36" eb="38">
      <t>コクドウ</t>
    </rPh>
    <rPh sb="38" eb="41">
      <t>ジムショ</t>
    </rPh>
    <rPh sb="70" eb="72">
      <t>カコ</t>
    </rPh>
    <rPh sb="73" eb="75">
      <t>サイガイ</t>
    </rPh>
    <rPh sb="77" eb="79">
      <t>ムカシバナシ</t>
    </rPh>
    <phoneticPr fontId="1"/>
  </si>
  <si>
    <t>長島ダムを学ぼう！</t>
    <rPh sb="0" eb="2">
      <t>ナガシマ</t>
    </rPh>
    <rPh sb="5" eb="6">
      <t>マナ</t>
    </rPh>
    <phoneticPr fontId="1"/>
  </si>
  <si>
    <t>中部地方整備局 長島ダム管理所</t>
    <rPh sb="8" eb="10">
      <t>ナガシマ</t>
    </rPh>
    <rPh sb="12" eb="15">
      <t>カンリショ</t>
    </rPh>
    <phoneticPr fontId="1"/>
  </si>
  <si>
    <t>小学校４年生以上を対象とした子供向けパンフレットを掲載し、長島ダムの概要や目的などを説明している。</t>
    <rPh sb="25" eb="27">
      <t>ケイサイ</t>
    </rPh>
    <rPh sb="42" eb="44">
      <t>セツメイ</t>
    </rPh>
    <phoneticPr fontId="1"/>
  </si>
  <si>
    <t>キッズコーナー</t>
  </si>
  <si>
    <t>中部地方整備局 庄内川河川事務所 小里川ダム管理支所</t>
  </si>
  <si>
    <t>子ども等（子どもの親や先生を含め）向けに、下記について案内。
・小里川ダムの歴史、概要、役割等について
・上記内容に関するクイズ</t>
    <rPh sb="0" eb="1">
      <t>コ</t>
    </rPh>
    <rPh sb="3" eb="4">
      <t>トウ</t>
    </rPh>
    <rPh sb="5" eb="6">
      <t>コ</t>
    </rPh>
    <rPh sb="9" eb="10">
      <t>オヤ</t>
    </rPh>
    <rPh sb="11" eb="13">
      <t>センセイ</t>
    </rPh>
    <rPh sb="14" eb="15">
      <t>フク</t>
    </rPh>
    <rPh sb="17" eb="18">
      <t>ム</t>
    </rPh>
    <rPh sb="21" eb="23">
      <t>カキ</t>
    </rPh>
    <rPh sb="27" eb="29">
      <t>アンナイ</t>
    </rPh>
    <rPh sb="32" eb="35">
      <t>オリガワ</t>
    </rPh>
    <rPh sb="38" eb="40">
      <t>レキシ</t>
    </rPh>
    <rPh sb="41" eb="43">
      <t>ガイヨウ</t>
    </rPh>
    <rPh sb="44" eb="46">
      <t>ヤクワリ</t>
    </rPh>
    <rPh sb="46" eb="47">
      <t>トウ</t>
    </rPh>
    <rPh sb="53" eb="55">
      <t>ジョウキ</t>
    </rPh>
    <rPh sb="55" eb="57">
      <t>ナイヨウ</t>
    </rPh>
    <rPh sb="58" eb="59">
      <t>カン</t>
    </rPh>
    <phoneticPr fontId="1"/>
  </si>
  <si>
    <t>土砂災害に関する副読本（防災教育）</t>
  </si>
  <si>
    <t>中部地方整備局 多治見砂防国道事務所 砂防調査課</t>
    <rPh sb="8" eb="11">
      <t>タジミ</t>
    </rPh>
    <rPh sb="11" eb="13">
      <t>サボウ</t>
    </rPh>
    <rPh sb="13" eb="15">
      <t>コクドウ</t>
    </rPh>
    <rPh sb="15" eb="18">
      <t>ジムショ</t>
    </rPh>
    <rPh sb="19" eb="21">
      <t>サボウ</t>
    </rPh>
    <rPh sb="21" eb="24">
      <t>チョウサカ</t>
    </rPh>
    <phoneticPr fontId="1"/>
  </si>
  <si>
    <t>地域の土砂災害を、子ども達に、アニメ本の形で紹介</t>
    <rPh sb="0" eb="2">
      <t>チイキ</t>
    </rPh>
    <rPh sb="3" eb="5">
      <t>ドシャ</t>
    </rPh>
    <rPh sb="5" eb="7">
      <t>サイガイ</t>
    </rPh>
    <rPh sb="9" eb="10">
      <t>コ</t>
    </rPh>
    <rPh sb="12" eb="13">
      <t>タチ</t>
    </rPh>
    <rPh sb="18" eb="19">
      <t>ボン</t>
    </rPh>
    <rPh sb="20" eb="21">
      <t>カタチ</t>
    </rPh>
    <rPh sb="22" eb="24">
      <t>ショウカイ</t>
    </rPh>
    <phoneticPr fontId="1"/>
  </si>
  <si>
    <t>中部地方整備局 天竜川上流河川事務所 調査課</t>
    <rPh sb="8" eb="11">
      <t>テンリュウガワ</t>
    </rPh>
    <rPh sb="11" eb="13">
      <t>ジョウリュウ</t>
    </rPh>
    <rPh sb="13" eb="15">
      <t>カセン</t>
    </rPh>
    <rPh sb="15" eb="18">
      <t>ジムショ</t>
    </rPh>
    <rPh sb="19" eb="22">
      <t>チョウサカ</t>
    </rPh>
    <phoneticPr fontId="1"/>
  </si>
  <si>
    <t>子ども等を対象としたイベント等の案内</t>
    <rPh sb="0" eb="1">
      <t>コ</t>
    </rPh>
    <rPh sb="3" eb="4">
      <t>トウ</t>
    </rPh>
    <rPh sb="5" eb="7">
      <t>タイショウ</t>
    </rPh>
    <rPh sb="14" eb="15">
      <t>トウ</t>
    </rPh>
    <rPh sb="16" eb="18">
      <t>アンナイ</t>
    </rPh>
    <phoneticPr fontId="1"/>
  </si>
  <si>
    <t>国土交通省</t>
    <rPh sb="0" eb="5">
      <t>コクドコウツウショウ</t>
    </rPh>
    <phoneticPr fontId="2"/>
  </si>
  <si>
    <t>天神川水系水辺の楽校</t>
  </si>
  <si>
    <t>中国地方整備局
倉吉河川国道事務所</t>
    <rPh sb="0" eb="2">
      <t>チュウゴク</t>
    </rPh>
    <rPh sb="2" eb="4">
      <t>チホウ</t>
    </rPh>
    <rPh sb="4" eb="7">
      <t>セイビキョク</t>
    </rPh>
    <rPh sb="8" eb="10">
      <t>クラヨシ</t>
    </rPh>
    <rPh sb="10" eb="12">
      <t>カセン</t>
    </rPh>
    <rPh sb="12" eb="14">
      <t>コクドウ</t>
    </rPh>
    <rPh sb="14" eb="17">
      <t>ジムショ</t>
    </rPh>
    <phoneticPr fontId="2"/>
  </si>
  <si>
    <t>主に小学生向けに、水辺の学校の意義等の説明及び天神川の特性や生き物の探し方や探すための道具作りについて説明しています。</t>
    <rPh sb="0" eb="1">
      <t>オモ</t>
    </rPh>
    <rPh sb="2" eb="5">
      <t>ショウガクセイ</t>
    </rPh>
    <rPh sb="5" eb="6">
      <t>ム</t>
    </rPh>
    <rPh sb="9" eb="11">
      <t>ミズベ</t>
    </rPh>
    <rPh sb="12" eb="14">
      <t>ガッコウ</t>
    </rPh>
    <rPh sb="15" eb="17">
      <t>イギ</t>
    </rPh>
    <rPh sb="17" eb="18">
      <t>トウ</t>
    </rPh>
    <rPh sb="19" eb="21">
      <t>セツメイ</t>
    </rPh>
    <rPh sb="21" eb="22">
      <t>オヨ</t>
    </rPh>
    <rPh sb="23" eb="26">
      <t>テンジンガワ</t>
    </rPh>
    <rPh sb="27" eb="29">
      <t>トクセイ</t>
    </rPh>
    <rPh sb="30" eb="31">
      <t>イ</t>
    </rPh>
    <rPh sb="32" eb="33">
      <t>モノ</t>
    </rPh>
    <rPh sb="34" eb="35">
      <t>サガ</t>
    </rPh>
    <rPh sb="36" eb="37">
      <t>カタ</t>
    </rPh>
    <rPh sb="38" eb="39">
      <t>サガ</t>
    </rPh>
    <rPh sb="43" eb="45">
      <t>ドウグ</t>
    </rPh>
    <rPh sb="45" eb="46">
      <t>ツク</t>
    </rPh>
    <rPh sb="51" eb="53">
      <t>セツメイ</t>
    </rPh>
    <phoneticPr fontId="1"/>
  </si>
  <si>
    <t>中国地方整備局
太田川河川事務所</t>
    <rPh sb="0" eb="2">
      <t>チュウゴク</t>
    </rPh>
    <rPh sb="2" eb="4">
      <t>チホウ</t>
    </rPh>
    <rPh sb="4" eb="7">
      <t>セイビキョク</t>
    </rPh>
    <rPh sb="8" eb="11">
      <t>オオタガワ</t>
    </rPh>
    <rPh sb="11" eb="13">
      <t>カセン</t>
    </rPh>
    <rPh sb="13" eb="16">
      <t>ジムショ</t>
    </rPh>
    <phoneticPr fontId="2"/>
  </si>
  <si>
    <t>太田川流域に生息する生物、川の楽しさや危険、河川に関する用語などをを紹介し太田川について幅広く知識を深めてもらうことを目的としている。</t>
    <rPh sb="0" eb="3">
      <t>オオタガワ</t>
    </rPh>
    <rPh sb="3" eb="5">
      <t>リュウイキ</t>
    </rPh>
    <rPh sb="6" eb="8">
      <t>セイソク</t>
    </rPh>
    <rPh sb="10" eb="12">
      <t>セイブツ</t>
    </rPh>
    <rPh sb="13" eb="14">
      <t>カワ</t>
    </rPh>
    <rPh sb="15" eb="16">
      <t>タノ</t>
    </rPh>
    <rPh sb="19" eb="21">
      <t>キケン</t>
    </rPh>
    <rPh sb="22" eb="24">
      <t>カセン</t>
    </rPh>
    <rPh sb="25" eb="26">
      <t>カン</t>
    </rPh>
    <rPh sb="28" eb="30">
      <t>ヨウゴ</t>
    </rPh>
    <rPh sb="34" eb="36">
      <t>ショウカイ</t>
    </rPh>
    <rPh sb="37" eb="40">
      <t>オオタガワ</t>
    </rPh>
    <rPh sb="44" eb="46">
      <t>ハバヒロ</t>
    </rPh>
    <rPh sb="47" eb="49">
      <t>チシキ</t>
    </rPh>
    <rPh sb="50" eb="51">
      <t>フカ</t>
    </rPh>
    <rPh sb="59" eb="61">
      <t>モクテキ</t>
    </rPh>
    <phoneticPr fontId="1"/>
  </si>
  <si>
    <t>キッズサイト：中国地方整備局ユニバーサルデザイン</t>
  </si>
  <si>
    <t xml:space="preserve">中国地方整備局 企画部 企画課 </t>
  </si>
  <si>
    <t>ユニバーサルデザインとバリアフリーの違いをクイズ形式と実物写真を使ってわかりやすく説明しています。</t>
    <rPh sb="18" eb="19">
      <t>チガ</t>
    </rPh>
    <rPh sb="24" eb="26">
      <t>ケイシキ</t>
    </rPh>
    <rPh sb="27" eb="29">
      <t>ジツブツ</t>
    </rPh>
    <rPh sb="29" eb="31">
      <t>シャシン</t>
    </rPh>
    <rPh sb="32" eb="33">
      <t>ツカ</t>
    </rPh>
    <rPh sb="41" eb="43">
      <t>セツメイ</t>
    </rPh>
    <phoneticPr fontId="2"/>
  </si>
  <si>
    <t>北海道開発局キッズページ</t>
  </si>
  <si>
    <t>北海道開発局の仕事の一部を、子ども向けに会話形式で解説。
また、「見たい！知りたい！リンク集」では、夏休みの自由研究の課題紹介など、ご案内しています。</t>
    <rPh sb="0" eb="3">
      <t>ホッカイドウ</t>
    </rPh>
    <rPh sb="3" eb="6">
      <t>カイハツキョク</t>
    </rPh>
    <rPh sb="7" eb="9">
      <t>シゴト</t>
    </rPh>
    <rPh sb="10" eb="12">
      <t>イチブ</t>
    </rPh>
    <rPh sb="14" eb="15">
      <t>コ</t>
    </rPh>
    <rPh sb="17" eb="18">
      <t>ム</t>
    </rPh>
    <rPh sb="20" eb="22">
      <t>カイワ</t>
    </rPh>
    <rPh sb="22" eb="24">
      <t>ケイシキ</t>
    </rPh>
    <rPh sb="25" eb="27">
      <t>カイセツ</t>
    </rPh>
    <rPh sb="33" eb="34">
      <t>ミ</t>
    </rPh>
    <rPh sb="37" eb="38">
      <t>シ</t>
    </rPh>
    <rPh sb="45" eb="46">
      <t>シュウ</t>
    </rPh>
    <rPh sb="50" eb="52">
      <t>ナツヤス</t>
    </rPh>
    <rPh sb="54" eb="56">
      <t>ジユウ</t>
    </rPh>
    <rPh sb="56" eb="58">
      <t>ケンキュウ</t>
    </rPh>
    <rPh sb="59" eb="61">
      <t>カダイ</t>
    </rPh>
    <rPh sb="61" eb="63">
      <t>ショウカイ</t>
    </rPh>
    <rPh sb="67" eb="69">
      <t>アンナイ</t>
    </rPh>
    <phoneticPr fontId="2"/>
  </si>
  <si>
    <t>for KIDS みんなで川博士になろう！</t>
  </si>
  <si>
    <t>みんなで川博士になろう！をテーマに、川の防災や歴史、環境等をテーマにした施設や川の生き物、川の言葉辞典など、川について幅広く学習できるようご紹介しています。</t>
    <rPh sb="4" eb="5">
      <t>カワ</t>
    </rPh>
    <rPh sb="5" eb="7">
      <t>ハカセ</t>
    </rPh>
    <rPh sb="39" eb="40">
      <t>カワ</t>
    </rPh>
    <rPh sb="41" eb="42">
      <t>イ</t>
    </rPh>
    <rPh sb="43" eb="44">
      <t>モノ</t>
    </rPh>
    <rPh sb="45" eb="46">
      <t>カワ</t>
    </rPh>
    <rPh sb="47" eb="49">
      <t>コトバ</t>
    </rPh>
    <rPh sb="49" eb="51">
      <t>ジテン</t>
    </rPh>
    <rPh sb="54" eb="55">
      <t>カワ</t>
    </rPh>
    <rPh sb="59" eb="61">
      <t>ハバヒロ</t>
    </rPh>
    <rPh sb="62" eb="64">
      <t>ガクシュウ</t>
    </rPh>
    <rPh sb="70" eb="72">
      <t>ショウカイ</t>
    </rPh>
    <phoneticPr fontId="2"/>
  </si>
  <si>
    <t>もっとたのしく！あかがわ</t>
  </si>
  <si>
    <t xml:space="preserve">北陸地方整備局 阿賀川河川事務所  </t>
  </si>
  <si>
    <t>阿賀川ことをたのしく知ってもらうためのサイトです。</t>
    <rPh sb="0" eb="3">
      <t>アガガワ</t>
    </rPh>
    <rPh sb="10" eb="11">
      <t>シ</t>
    </rPh>
    <phoneticPr fontId="2"/>
  </si>
  <si>
    <t>きらり四季彩阿賀野川（阿賀野川河川事務所公式HP）</t>
  </si>
  <si>
    <t>北陸地方整備局 阿賀野川河川事務所 総務課</t>
  </si>
  <si>
    <t>阿賀野川河川事務所のホームページです。「遊ぼう！学ぼう！阿賀野川」と題した子供向け、一般向けコーナーを設けています。</t>
  </si>
  <si>
    <t>ちくまが～千曲川・犀川・梓川なるほどマガジン～</t>
    <rPh sb="5" eb="8">
      <t>チクマガワ</t>
    </rPh>
    <rPh sb="9" eb="11">
      <t>サイガワ</t>
    </rPh>
    <rPh sb="12" eb="14">
      <t>アズサガワ</t>
    </rPh>
    <phoneticPr fontId="2"/>
  </si>
  <si>
    <t>北陸地方整備局 千曲川河川事務所 調査課</t>
  </si>
  <si>
    <t>日本一長い大河「信濃川」（長野県内での名称「千曲川」）の流域の自然、歴史、災害と安全などについて学習できるよう平易にまとめています。</t>
    <rPh sb="0" eb="3">
      <t>ニッポンイチ</t>
    </rPh>
    <rPh sb="3" eb="4">
      <t>ナガ</t>
    </rPh>
    <rPh sb="5" eb="7">
      <t>タイガ</t>
    </rPh>
    <rPh sb="8" eb="11">
      <t>シナノガワ</t>
    </rPh>
    <rPh sb="13" eb="15">
      <t>ナガノ</t>
    </rPh>
    <rPh sb="15" eb="17">
      <t>ケンナイ</t>
    </rPh>
    <rPh sb="19" eb="21">
      <t>メイショウ</t>
    </rPh>
    <rPh sb="22" eb="25">
      <t>チクマガワ</t>
    </rPh>
    <rPh sb="28" eb="30">
      <t>リュウイキ</t>
    </rPh>
    <rPh sb="31" eb="33">
      <t>シゼン</t>
    </rPh>
    <rPh sb="34" eb="36">
      <t>レキシ</t>
    </rPh>
    <rPh sb="37" eb="39">
      <t>サイガイ</t>
    </rPh>
    <rPh sb="40" eb="42">
      <t>アンゼン</t>
    </rPh>
    <rPh sb="48" eb="50">
      <t>ガクシュウ</t>
    </rPh>
    <rPh sb="55" eb="57">
      <t>ヘイイ</t>
    </rPh>
    <phoneticPr fontId="1"/>
  </si>
  <si>
    <t>千曲川・犀川・梓川クイズ</t>
    <rPh sb="0" eb="3">
      <t>チクマガワ</t>
    </rPh>
    <rPh sb="4" eb="6">
      <t>サイガワ</t>
    </rPh>
    <rPh sb="7" eb="9">
      <t>アズサガワ</t>
    </rPh>
    <phoneticPr fontId="2"/>
  </si>
  <si>
    <t>千曲川・犀川・梓川に関するクイズコーナーを設けています。</t>
    <rPh sb="0" eb="3">
      <t>チクマガワ</t>
    </rPh>
    <rPh sb="4" eb="6">
      <t>サイガワ</t>
    </rPh>
    <rPh sb="7" eb="9">
      <t>アズサガワ</t>
    </rPh>
    <rPh sb="10" eb="11">
      <t>カン</t>
    </rPh>
    <rPh sb="21" eb="22">
      <t>モウ</t>
    </rPh>
    <phoneticPr fontId="1"/>
  </si>
  <si>
    <t>砂防ってなんだろう</t>
  </si>
  <si>
    <t xml:space="preserve">北陸地方整備局 飯豊山系砂防事務所  </t>
  </si>
  <si>
    <t>土石流や砂防施設についてイラストを用いて解説しています。</t>
    <rPh sb="0" eb="3">
      <t>ドセキリュウ</t>
    </rPh>
    <rPh sb="4" eb="6">
      <t>サボウ</t>
    </rPh>
    <rPh sb="6" eb="8">
      <t>シセツ</t>
    </rPh>
    <rPh sb="17" eb="18">
      <t>モチ</t>
    </rPh>
    <rPh sb="20" eb="22">
      <t>カイセツ</t>
    </rPh>
    <phoneticPr fontId="2"/>
  </si>
  <si>
    <t>おこじょ子どもネット！</t>
  </si>
  <si>
    <t>北陸地方整備局 神通川水系砂防事務所</t>
  </si>
  <si>
    <t>D,011,012,144</t>
  </si>
  <si>
    <t>砂防とは何か、どのような気象条件でどのような土砂災害が発生するか等を分かりやすく解説している。
また、紹介している事項に関してのクイズコーナーを設けています。</t>
    <rPh sb="12" eb="14">
      <t>キショウ</t>
    </rPh>
    <rPh sb="14" eb="16">
      <t>ジョウケン</t>
    </rPh>
    <rPh sb="27" eb="29">
      <t>ハッセイ</t>
    </rPh>
    <rPh sb="51" eb="53">
      <t>ショウカイ</t>
    </rPh>
    <rPh sb="57" eb="59">
      <t>ジコウ</t>
    </rPh>
    <rPh sb="60" eb="61">
      <t>カン</t>
    </rPh>
    <rPh sb="72" eb="73">
      <t>モウ</t>
    </rPh>
    <phoneticPr fontId="2"/>
  </si>
  <si>
    <t>やさしく学ぶさぼう学校</t>
  </si>
  <si>
    <t>北陸地方整備局 松本砂防事務所</t>
  </si>
  <si>
    <t>土砂災害や砂防施設などについてやさしく学ぶ</t>
    <rPh sb="0" eb="2">
      <t>ドシャ</t>
    </rPh>
    <rPh sb="2" eb="4">
      <t>サイガイ</t>
    </rPh>
    <rPh sb="5" eb="7">
      <t>サボウ</t>
    </rPh>
    <rPh sb="7" eb="9">
      <t>シセツ</t>
    </rPh>
    <rPh sb="19" eb="20">
      <t>マナブ</t>
    </rPh>
    <phoneticPr fontId="1"/>
  </si>
  <si>
    <t>新潟国道事務所総合学習ページ</t>
  </si>
  <si>
    <t>北陸地方整備局 新潟国道事務所 計画課</t>
  </si>
  <si>
    <t>学校の総合学習支援のためのサイト。過去の取り組み事例等を紹介しています。</t>
    <rPh sb="26" eb="27">
      <t>ナド</t>
    </rPh>
    <phoneticPr fontId="2"/>
  </si>
  <si>
    <t>新潟国道事務所夏休み自由研究特集ページ</t>
  </si>
  <si>
    <t>夏休み自由研究の助けになるリンク集です。</t>
  </si>
  <si>
    <t>学ぼう！ダム豆知識</t>
  </si>
  <si>
    <t xml:space="preserve">北陸地方整備局 大町ダム管理所  </t>
  </si>
  <si>
    <t>大町ダムについての豆知識をわかりやすく説明しています。</t>
    <rPh sb="0" eb="2">
      <t>オオマチ</t>
    </rPh>
    <rPh sb="9" eb="12">
      <t>マメチシキ</t>
    </rPh>
    <rPh sb="19" eb="21">
      <t>セツメイ</t>
    </rPh>
    <phoneticPr fontId="2"/>
  </si>
  <si>
    <t>川や海で遊ぶときの約束</t>
  </si>
  <si>
    <t>北陸地方整備局 河川部 河川管理課</t>
  </si>
  <si>
    <t>河川・砂防・海岸等の空間は、危険性が内在するという特性を利用者に認識していただき、利用者の自己責任による安全確保を心がけていただくサイトです。</t>
  </si>
  <si>
    <t>しなの川学習館</t>
  </si>
  <si>
    <t>小中学校の総合学習はもちろん、地域の方など皆様に自由にご利用いただける「しなの川学習館」を紹介しています。</t>
  </si>
  <si>
    <t>信濃川妙見記念館</t>
  </si>
  <si>
    <t>信濃川の展望を楽しみながら、妙見堰の役割を知ることができる「妙見記念館」について紹介しています。見学の申込方法やパンフレット、各展示室を紹介しています。</t>
  </si>
  <si>
    <t>信濃川大河津資料館</t>
  </si>
  <si>
    <t>D,O,011,143,144</t>
  </si>
  <si>
    <t>大勢の人々の願いと努力によってつくられ、今も越後平野を水害から守っている大河津分水を案内している「大河津資料館」について紹介しています。ガイドの申込、パンフレット、資料館の活用プラン等もあり、見学の際に活用頂けます。</t>
  </si>
  <si>
    <t>信濃川こども向けパンフレット</t>
  </si>
  <si>
    <t>信濃川とはどんな川か、信濃川の恵みや災害、自然環境などをマンガや写真でわかりやすく説明しています。</t>
  </si>
  <si>
    <t>信濃川Ｑ＆Ａミニ知識「信濃川のＱ＆Ａ」</t>
  </si>
  <si>
    <t>D,O,011</t>
  </si>
  <si>
    <t>信濃川の源流・長さ・流れ出る水の量などを説明しています。</t>
  </si>
  <si>
    <t>信濃川Ｑ＆Ａミニ知識「自然」</t>
  </si>
  <si>
    <t>信濃川に生息する生物や昆虫、動物そして植物について、写真をまじえながら説明しています。</t>
  </si>
  <si>
    <t>信濃川の総合学習</t>
  </si>
  <si>
    <t>信濃川・魚野川に親しみ、育み、学ぶための活動を支援するために、出前講座や資料館等施設を紹介しています。</t>
  </si>
  <si>
    <t>キッズコーナー（総合学習支援サイト）</t>
    <rPh sb="12" eb="14">
      <t>シエン</t>
    </rPh>
    <phoneticPr fontId="2"/>
  </si>
  <si>
    <t>北陸地方整備局 高田河川国道事務所 調査第一課</t>
  </si>
  <si>
    <t>小学校への総合学習支援状況や河川に関するクイズ・写真、道路除雪等に関する資料等、小学生対象の学習支援サイトです。</t>
    <rPh sb="27" eb="29">
      <t>ドウロ</t>
    </rPh>
    <rPh sb="29" eb="31">
      <t>ジョセツ</t>
    </rPh>
    <rPh sb="31" eb="32">
      <t>トウ</t>
    </rPh>
    <rPh sb="33" eb="34">
      <t>カン</t>
    </rPh>
    <rPh sb="36" eb="38">
      <t>シリョウ</t>
    </rPh>
    <rPh sb="38" eb="39">
      <t>トウ</t>
    </rPh>
    <rPh sb="40" eb="43">
      <t>ショウガクセイ</t>
    </rPh>
    <rPh sb="43" eb="45">
      <t>タイショウ</t>
    </rPh>
    <phoneticPr fontId="2"/>
  </si>
  <si>
    <t>羽越河川国道事務所キッズ（総合学習）</t>
  </si>
  <si>
    <t>北陸地方整備局 羽越河川国道事務所 調査課</t>
  </si>
  <si>
    <t>総合学習用に、荒川の生物や昆虫、又、全国の川を紹介。その他、総合学習リンク先や相談窓口のリンク先等を貼っています。総合学習支援として、学校からの相談、講師派遣などへの対応、情報発信等を紹介しています。</t>
  </si>
  <si>
    <t>湯沢砂防事務所ﾎｰﾑﾍﾟｰｼﾞ</t>
  </si>
  <si>
    <t>北陸地方整備局 湯沢砂防事務所 調査課</t>
  </si>
  <si>
    <t>砂防堰堤について解説しています。</t>
  </si>
  <si>
    <t>近畿地方整備局 足羽川ダム工事事務所 調査設計課</t>
  </si>
  <si>
    <t>流域の概要、過去の災害、ダムの必要性や効果等をわかりやすく解説</t>
    <rPh sb="0" eb="2">
      <t>リュウイキ</t>
    </rPh>
    <rPh sb="3" eb="5">
      <t>ガイヨウ</t>
    </rPh>
    <rPh sb="6" eb="8">
      <t>カコ</t>
    </rPh>
    <rPh sb="9" eb="11">
      <t>サイガイ</t>
    </rPh>
    <rPh sb="15" eb="18">
      <t>ヒツヨウセイ</t>
    </rPh>
    <rPh sb="19" eb="21">
      <t>コウカ</t>
    </rPh>
    <rPh sb="21" eb="22">
      <t>トウ</t>
    </rPh>
    <rPh sb="29" eb="31">
      <t>カイセツ</t>
    </rPh>
    <phoneticPr fontId="1"/>
  </si>
  <si>
    <t>集まれ！こどもたち。</t>
  </si>
  <si>
    <t>近畿地方整備局 福知山河川国道事務所 調査第一課</t>
  </si>
  <si>
    <t>歴史や自然、水害といった様々な観点から由良川について学習する</t>
    <rPh sb="0" eb="2">
      <t>レキシ</t>
    </rPh>
    <rPh sb="3" eb="5">
      <t>シゼン</t>
    </rPh>
    <rPh sb="6" eb="8">
      <t>スイガイ</t>
    </rPh>
    <rPh sb="12" eb="14">
      <t>サマザマ</t>
    </rPh>
    <rPh sb="15" eb="17">
      <t>カンテン</t>
    </rPh>
    <rPh sb="19" eb="22">
      <t>ユラガワ</t>
    </rPh>
    <rPh sb="26" eb="28">
      <t>ガクシュウ</t>
    </rPh>
    <phoneticPr fontId="1"/>
  </si>
  <si>
    <t>親子で学ぼう</t>
  </si>
  <si>
    <t>身近にある川や道について、小学校の総合学習や自由研究に役立ててもらうためのサイト</t>
    <rPh sb="0" eb="2">
      <t>ミジカ</t>
    </rPh>
    <rPh sb="5" eb="6">
      <t>カワ</t>
    </rPh>
    <rPh sb="7" eb="8">
      <t>ミチ</t>
    </rPh>
    <rPh sb="13" eb="16">
      <t>ショウガッコウ</t>
    </rPh>
    <rPh sb="17" eb="19">
      <t>ソウゴウ</t>
    </rPh>
    <rPh sb="19" eb="21">
      <t>ガクシュウ</t>
    </rPh>
    <rPh sb="22" eb="24">
      <t>ジユウ</t>
    </rPh>
    <rPh sb="24" eb="26">
      <t>ケンキュウ</t>
    </rPh>
    <rPh sb="27" eb="29">
      <t>ヤクダ</t>
    </rPh>
    <phoneticPr fontId="1"/>
  </si>
  <si>
    <t>ひょうごのみち</t>
  </si>
  <si>
    <t>近畿地方整備局 兵庫国道事務所 調査課</t>
  </si>
  <si>
    <t>次世代の地域の担い手である子どもたちについても、普段は身近すぎて意識することの少ない道路に関心を持ち、地域における道路のすがたと役割を正しく理解してもらうことが大切であると考え、地域の小学校3～6年生の児童を対象として「ひょうごのみち for Kids」を開設。</t>
  </si>
  <si>
    <t>い～なネットキッズ</t>
  </si>
  <si>
    <t>近畿地方整備局 猪名川河川事務所 管理課</t>
  </si>
  <si>
    <t>猪名川の事業概要、水質保全、川遊びの注意について子供向けに発信している。</t>
    <rPh sb="0" eb="3">
      <t>イナガワ</t>
    </rPh>
    <rPh sb="4" eb="8">
      <t>ジギョウガイヨウ</t>
    </rPh>
    <rPh sb="9" eb="11">
      <t>スイシツ</t>
    </rPh>
    <rPh sb="11" eb="13">
      <t>ホゼン</t>
    </rPh>
    <rPh sb="14" eb="16">
      <t>カワアソ</t>
    </rPh>
    <rPh sb="18" eb="20">
      <t>チュウイ</t>
    </rPh>
    <rPh sb="24" eb="26">
      <t>コドモ</t>
    </rPh>
    <rPh sb="26" eb="27">
      <t>ム</t>
    </rPh>
    <rPh sb="29" eb="31">
      <t>ハッシン</t>
    </rPh>
    <phoneticPr fontId="1"/>
  </si>
  <si>
    <t>こども熊野古道ガイド</t>
  </si>
  <si>
    <t>近畿地方整備局 紀南河川国道事務所  総務課</t>
    <rPh sb="19" eb="22">
      <t>ソウムカ</t>
    </rPh>
    <phoneticPr fontId="2"/>
  </si>
  <si>
    <t>熊野古道の世界遺産指定に伴う熊野古道の情報、紹介を中心とした子供用総合学習サイト</t>
    <rPh sb="0" eb="2">
      <t>クマノ</t>
    </rPh>
    <rPh sb="2" eb="4">
      <t>コドウ</t>
    </rPh>
    <rPh sb="5" eb="7">
      <t>セカイ</t>
    </rPh>
    <rPh sb="7" eb="9">
      <t>イサン</t>
    </rPh>
    <rPh sb="9" eb="11">
      <t>シテイ</t>
    </rPh>
    <rPh sb="12" eb="13">
      <t>トモナ</t>
    </rPh>
    <rPh sb="14" eb="16">
      <t>クマノ</t>
    </rPh>
    <rPh sb="16" eb="18">
      <t>コドウ</t>
    </rPh>
    <rPh sb="19" eb="21">
      <t>ジョウホウ</t>
    </rPh>
    <rPh sb="22" eb="24">
      <t>ショウカイ</t>
    </rPh>
    <rPh sb="25" eb="27">
      <t>チュウシン</t>
    </rPh>
    <rPh sb="30" eb="33">
      <t>コドモヨウ</t>
    </rPh>
    <rPh sb="33" eb="35">
      <t>ソウゴウ</t>
    </rPh>
    <rPh sb="35" eb="37">
      <t>ガクシュウ</t>
    </rPh>
    <phoneticPr fontId="2"/>
  </si>
  <si>
    <t>キナンキッズＴＶ：道と川のテレビ局</t>
  </si>
  <si>
    <t>国道４２号維持管理、道路の完成するまでの流れや、熊野川における洪水や河川施設の役割、熊野川の水生生物に関して、写真も交えながら掲載。</t>
    <rPh sb="0" eb="2">
      <t>コクドウ</t>
    </rPh>
    <rPh sb="4" eb="5">
      <t>ゴウ</t>
    </rPh>
    <rPh sb="10" eb="12">
      <t>ドウロ</t>
    </rPh>
    <rPh sb="13" eb="15">
      <t>カンセイ</t>
    </rPh>
    <rPh sb="20" eb="21">
      <t>ナガ</t>
    </rPh>
    <rPh sb="24" eb="27">
      <t>クマノガワ</t>
    </rPh>
    <rPh sb="31" eb="33">
      <t>コウズイ</t>
    </rPh>
    <rPh sb="34" eb="36">
      <t>カセン</t>
    </rPh>
    <rPh sb="36" eb="38">
      <t>シセツ</t>
    </rPh>
    <rPh sb="39" eb="41">
      <t>ヤクワリ</t>
    </rPh>
    <rPh sb="42" eb="45">
      <t>クマノガワ</t>
    </rPh>
    <rPh sb="46" eb="48">
      <t>スイセイ</t>
    </rPh>
    <rPh sb="48" eb="50">
      <t>セイブツ</t>
    </rPh>
    <rPh sb="51" eb="52">
      <t>カン</t>
    </rPh>
    <phoneticPr fontId="2"/>
  </si>
  <si>
    <t>川の素顔・いのちの水　水生生物で知る、川の健康</t>
  </si>
  <si>
    <t>国土交通省</t>
    <rPh sb="0" eb="2">
      <t>コクド</t>
    </rPh>
    <rPh sb="2" eb="5">
      <t>コウツウショウ</t>
    </rPh>
    <phoneticPr fontId="3"/>
  </si>
  <si>
    <t>近畿地方整備局 近畿技術事務所 品質調査課</t>
    <rPh sb="16" eb="18">
      <t>ヒンシツ</t>
    </rPh>
    <rPh sb="18" eb="21">
      <t>チョウサカ</t>
    </rPh>
    <phoneticPr fontId="1"/>
  </si>
  <si>
    <t>143</t>
  </si>
  <si>
    <t>近畿地方整備局管内で実施された、水生生物調査について最近の結果概要を掲載</t>
    <rPh sb="0" eb="2">
      <t>キンキ</t>
    </rPh>
    <rPh sb="2" eb="4">
      <t>チホウ</t>
    </rPh>
    <rPh sb="4" eb="7">
      <t>セイビキョク</t>
    </rPh>
    <rPh sb="7" eb="9">
      <t>カンナイ</t>
    </rPh>
    <rPh sb="10" eb="12">
      <t>ジッシ</t>
    </rPh>
    <rPh sb="26" eb="28">
      <t>サイキン</t>
    </rPh>
    <rPh sb="29" eb="31">
      <t>ケッカ</t>
    </rPh>
    <rPh sb="34" eb="36">
      <t>ケイサイ</t>
    </rPh>
    <phoneticPr fontId="1"/>
  </si>
  <si>
    <t>きのかわダムキッズページ</t>
  </si>
  <si>
    <t>近畿地方整備局 紀の川ダム統合管理事務所 管理課</t>
  </si>
  <si>
    <t>当該事務所が管理する大滝ダム及び猿谷ダムの必要性等を把握してもらい、また、PR施設の紹介やイベント等の楽しい内容も記載することで、ダムについて興味を持ってもらう。</t>
    <rPh sb="0" eb="2">
      <t>トウガイ</t>
    </rPh>
    <rPh sb="2" eb="5">
      <t>ジムショ</t>
    </rPh>
    <rPh sb="6" eb="8">
      <t>カンリ</t>
    </rPh>
    <rPh sb="10" eb="12">
      <t>オオタキ</t>
    </rPh>
    <rPh sb="14" eb="15">
      <t>オヨ</t>
    </rPh>
    <rPh sb="16" eb="18">
      <t>サルタニ</t>
    </rPh>
    <rPh sb="21" eb="24">
      <t>ヒツヨウセイ</t>
    </rPh>
    <rPh sb="24" eb="25">
      <t>トウ</t>
    </rPh>
    <rPh sb="26" eb="28">
      <t>ハアク</t>
    </rPh>
    <rPh sb="39" eb="41">
      <t>シセツ</t>
    </rPh>
    <rPh sb="42" eb="44">
      <t>ショウカイ</t>
    </rPh>
    <rPh sb="49" eb="50">
      <t>トウ</t>
    </rPh>
    <rPh sb="51" eb="52">
      <t>タノ</t>
    </rPh>
    <rPh sb="54" eb="56">
      <t>ナイヨウ</t>
    </rPh>
    <rPh sb="57" eb="59">
      <t>キサイ</t>
    </rPh>
    <rPh sb="71" eb="73">
      <t>キョウミ</t>
    </rPh>
    <rPh sb="74" eb="75">
      <t>モ</t>
    </rPh>
    <phoneticPr fontId="2"/>
  </si>
  <si>
    <t>見てみよう！学んでみよう！わくわく探検隊</t>
  </si>
  <si>
    <t xml:space="preserve">近畿地方整備局 木津川上流河川事務所  </t>
  </si>
  <si>
    <t>小学生を対象に　木津川の状況や木津川河川事務所の事業の意味を勉強してもらう　出前講座などとも連携立体化を目指す</t>
    <rPh sb="0" eb="3">
      <t>ショウガクセイ</t>
    </rPh>
    <rPh sb="4" eb="6">
      <t>タイショウ</t>
    </rPh>
    <rPh sb="8" eb="11">
      <t>キヅガワ</t>
    </rPh>
    <rPh sb="12" eb="14">
      <t>ジョウキョウ</t>
    </rPh>
    <rPh sb="15" eb="18">
      <t>キヅガワ</t>
    </rPh>
    <rPh sb="18" eb="20">
      <t>カセン</t>
    </rPh>
    <rPh sb="20" eb="23">
      <t>ジムショ</t>
    </rPh>
    <rPh sb="24" eb="26">
      <t>ジギョウ</t>
    </rPh>
    <rPh sb="27" eb="29">
      <t>イミ</t>
    </rPh>
    <rPh sb="30" eb="32">
      <t>ベンキョウ</t>
    </rPh>
    <rPh sb="38" eb="40">
      <t>デマエ</t>
    </rPh>
    <rPh sb="40" eb="42">
      <t>コウザ</t>
    </rPh>
    <rPh sb="46" eb="48">
      <t>レンケイ</t>
    </rPh>
    <rPh sb="48" eb="51">
      <t>リッタイカ</t>
    </rPh>
    <rPh sb="52" eb="54">
      <t>メザ</t>
    </rPh>
    <phoneticPr fontId="2"/>
  </si>
  <si>
    <t>京都キッズ</t>
    <rPh sb="0" eb="2">
      <t>キョウト</t>
    </rPh>
    <phoneticPr fontId="1"/>
  </si>
  <si>
    <t>道路が完成するまでの流れや、道路の役割、維持管理、共同溝に関して、現場の写真も交えながらマンガ形式に掲載。</t>
    <rPh sb="0" eb="2">
      <t>ドウロ</t>
    </rPh>
    <rPh sb="3" eb="5">
      <t>カンセイ</t>
    </rPh>
    <rPh sb="10" eb="11">
      <t>ナガ</t>
    </rPh>
    <rPh sb="14" eb="16">
      <t>ドウロ</t>
    </rPh>
    <rPh sb="17" eb="19">
      <t>ヤクワリ</t>
    </rPh>
    <rPh sb="20" eb="22">
      <t>イジ</t>
    </rPh>
    <rPh sb="22" eb="24">
      <t>カンリ</t>
    </rPh>
    <rPh sb="25" eb="28">
      <t>キョウドウコウ</t>
    </rPh>
    <rPh sb="29" eb="30">
      <t>カン</t>
    </rPh>
    <rPh sb="33" eb="35">
      <t>ゲンバ</t>
    </rPh>
    <rPh sb="36" eb="38">
      <t>シャシン</t>
    </rPh>
    <rPh sb="39" eb="40">
      <t>マジ</t>
    </rPh>
    <rPh sb="47" eb="49">
      <t>ケイシキ</t>
    </rPh>
    <rPh sb="50" eb="52">
      <t>ケイサイ</t>
    </rPh>
    <phoneticPr fontId="1"/>
  </si>
  <si>
    <t>DAIKOKU Kids</t>
  </si>
  <si>
    <t>近畿地方整備局 大阪国道事務所 地域調整課</t>
  </si>
  <si>
    <t>小学生を対象に、道についてや道ができるまでの流れをわかりやすく紹介。また、騒音、水、車イスに関する「みちみち実験室」では、音の違いを体験してもらう。</t>
    <rPh sb="0" eb="3">
      <t>ショウガクセイ</t>
    </rPh>
    <rPh sb="4" eb="6">
      <t>タイショウ</t>
    </rPh>
    <rPh sb="8" eb="9">
      <t>ミチ</t>
    </rPh>
    <rPh sb="14" eb="15">
      <t>ミチ</t>
    </rPh>
    <rPh sb="22" eb="23">
      <t>ナガ</t>
    </rPh>
    <rPh sb="31" eb="33">
      <t>ショウカイ</t>
    </rPh>
    <rPh sb="37" eb="39">
      <t>ソウオン</t>
    </rPh>
    <rPh sb="40" eb="41">
      <t>ミズ</t>
    </rPh>
    <rPh sb="42" eb="43">
      <t>クルマ</t>
    </rPh>
    <rPh sb="46" eb="47">
      <t>カン</t>
    </rPh>
    <rPh sb="54" eb="56">
      <t>ジッケン</t>
    </rPh>
    <rPh sb="56" eb="57">
      <t>シツ</t>
    </rPh>
    <rPh sb="61" eb="62">
      <t>オト</t>
    </rPh>
    <rPh sb="63" eb="64">
      <t>チガ</t>
    </rPh>
    <rPh sb="66" eb="68">
      <t>タイケン</t>
    </rPh>
    <phoneticPr fontId="1"/>
  </si>
  <si>
    <t>みどりとＧＯ！</t>
  </si>
  <si>
    <t>小学生を対象に、交通安全、交通ルールや道づくりなどについてわかりやすく紹介。また、各コーナーでは、写真や４コママンガ、クイズ形式などで興味が持ている様に工夫。</t>
    <rPh sb="0" eb="3">
      <t>ショウガクセイ</t>
    </rPh>
    <rPh sb="4" eb="6">
      <t>タイショウ</t>
    </rPh>
    <rPh sb="8" eb="10">
      <t>コウツウ</t>
    </rPh>
    <rPh sb="10" eb="12">
      <t>アンゼン</t>
    </rPh>
    <rPh sb="13" eb="15">
      <t>コウツウ</t>
    </rPh>
    <rPh sb="19" eb="20">
      <t>ミチ</t>
    </rPh>
    <rPh sb="35" eb="37">
      <t>ショウカイ</t>
    </rPh>
    <rPh sb="41" eb="42">
      <t>カク</t>
    </rPh>
    <rPh sb="49" eb="51">
      <t>シャシン</t>
    </rPh>
    <rPh sb="62" eb="64">
      <t>ケイシキ</t>
    </rPh>
    <rPh sb="67" eb="69">
      <t>キョウミ</t>
    </rPh>
    <rPh sb="70" eb="71">
      <t>モ</t>
    </rPh>
    <rPh sb="74" eb="75">
      <t>ヨウ</t>
    </rPh>
    <rPh sb="76" eb="78">
      <t>クフウ</t>
    </rPh>
    <phoneticPr fontId="1"/>
  </si>
  <si>
    <t>リバーネット・キッズ</t>
  </si>
  <si>
    <t xml:space="preserve">近畿地方整備局 河川部  </t>
  </si>
  <si>
    <t>子供向けWebサイト、近畿にある河川関係の資料館や博物館等施設のWebサイトのリンク集を掲載している。また、近畿での出前講座の申込みについての情報、水生生物調査の結果についても掲載している。</t>
    <rPh sb="0" eb="2">
      <t>コドモ</t>
    </rPh>
    <rPh sb="2" eb="3">
      <t>ム</t>
    </rPh>
    <rPh sb="11" eb="13">
      <t>キンキ</t>
    </rPh>
    <rPh sb="16" eb="18">
      <t>カセン</t>
    </rPh>
    <rPh sb="18" eb="20">
      <t>カンケイ</t>
    </rPh>
    <rPh sb="21" eb="24">
      <t>シリョウカン</t>
    </rPh>
    <rPh sb="25" eb="28">
      <t>ハクブツカン</t>
    </rPh>
    <rPh sb="28" eb="29">
      <t>トウ</t>
    </rPh>
    <rPh sb="29" eb="31">
      <t>シセツ</t>
    </rPh>
    <rPh sb="42" eb="43">
      <t>シュウ</t>
    </rPh>
    <rPh sb="44" eb="46">
      <t>ケイサイ</t>
    </rPh>
    <rPh sb="54" eb="56">
      <t>キンキ</t>
    </rPh>
    <rPh sb="58" eb="60">
      <t>デマエ</t>
    </rPh>
    <rPh sb="60" eb="62">
      <t>コウザ</t>
    </rPh>
    <rPh sb="63" eb="65">
      <t>モウシコ</t>
    </rPh>
    <rPh sb="71" eb="73">
      <t>ジョウホウ</t>
    </rPh>
    <rPh sb="74" eb="76">
      <t>スイセイ</t>
    </rPh>
    <rPh sb="76" eb="78">
      <t>セイブツ</t>
    </rPh>
    <rPh sb="78" eb="80">
      <t>チョウサ</t>
    </rPh>
    <rPh sb="81" eb="83">
      <t>ケッカ</t>
    </rPh>
    <rPh sb="88" eb="90">
      <t>ケイサイ</t>
    </rPh>
    <phoneticPr fontId="2"/>
  </si>
  <si>
    <t>和歌山わいわいサイトKids</t>
  </si>
  <si>
    <t>近畿地方整備局 和歌山河川国道事務所 調査第一課(河川関係）、計画課(道路関係）</t>
  </si>
  <si>
    <t>和歌山河川国道事務所の道路および河川事業内容を専門用語を使わずわかりやすい言葉や絵を用いて説明したサイト。また、紀の川大堰見学や出前講座の申し込みも受け付けている。</t>
    <rPh sb="0" eb="3">
      <t>ワカヤマ</t>
    </rPh>
    <rPh sb="3" eb="5">
      <t>カセン</t>
    </rPh>
    <rPh sb="5" eb="7">
      <t>コクドウ</t>
    </rPh>
    <rPh sb="7" eb="10">
      <t>ジムショ</t>
    </rPh>
    <rPh sb="11" eb="13">
      <t>ドウロ</t>
    </rPh>
    <rPh sb="16" eb="18">
      <t>カセン</t>
    </rPh>
    <rPh sb="18" eb="20">
      <t>ジギョウ</t>
    </rPh>
    <rPh sb="20" eb="22">
      <t>ナイヨウ</t>
    </rPh>
    <rPh sb="23" eb="25">
      <t>センモン</t>
    </rPh>
    <rPh sb="25" eb="27">
      <t>ヨウゴ</t>
    </rPh>
    <rPh sb="28" eb="29">
      <t>ツカ</t>
    </rPh>
    <rPh sb="37" eb="39">
      <t>コトバ</t>
    </rPh>
    <rPh sb="40" eb="41">
      <t>エ</t>
    </rPh>
    <rPh sb="42" eb="43">
      <t>モチ</t>
    </rPh>
    <rPh sb="45" eb="47">
      <t>セツメイ</t>
    </rPh>
    <rPh sb="56" eb="57">
      <t>キ</t>
    </rPh>
    <rPh sb="58" eb="59">
      <t>カワ</t>
    </rPh>
    <rPh sb="59" eb="61">
      <t>オオゼキ</t>
    </rPh>
    <rPh sb="61" eb="63">
      <t>ケンガク</t>
    </rPh>
    <rPh sb="64" eb="66">
      <t>デマエ</t>
    </rPh>
    <rPh sb="66" eb="68">
      <t>コウザ</t>
    </rPh>
    <rPh sb="69" eb="70">
      <t>モウ</t>
    </rPh>
    <rPh sb="71" eb="72">
      <t>コ</t>
    </rPh>
    <rPh sb="74" eb="75">
      <t>ウ</t>
    </rPh>
    <rPh sb="76" eb="77">
      <t>ツ</t>
    </rPh>
    <phoneticPr fontId="1"/>
  </si>
  <si>
    <t>キッズページ</t>
  </si>
  <si>
    <t xml:space="preserve">北海道開発局 釧路開発建設部 釧路港湾事務所 </t>
  </si>
  <si>
    <t>酪農や農業、水産業において釧路港が持つ様々な役割について、身近な暮らしの中からイラスト形式で説明しています。</t>
    <rPh sb="13" eb="16">
      <t>クシロコウ</t>
    </rPh>
    <rPh sb="17" eb="18">
      <t>モ</t>
    </rPh>
    <rPh sb="19" eb="21">
      <t>サマザマ</t>
    </rPh>
    <rPh sb="22" eb="24">
      <t>ヤクワリ</t>
    </rPh>
    <rPh sb="29" eb="31">
      <t>ミジカ</t>
    </rPh>
    <rPh sb="32" eb="33">
      <t>ク</t>
    </rPh>
    <rPh sb="36" eb="37">
      <t>ナカ</t>
    </rPh>
    <rPh sb="43" eb="45">
      <t>ケイシキ</t>
    </rPh>
    <rPh sb="46" eb="48">
      <t>セツメイ</t>
    </rPh>
    <phoneticPr fontId="2"/>
  </si>
  <si>
    <t>彩龍の川 キッズページ</t>
  </si>
  <si>
    <t>関東地方整備局 江戸川河川事務所 調査課</t>
  </si>
  <si>
    <t>就学前から小学生までの児童を対象として、首都圏外郭放水路の役割や働きを子供向けに制作されたキャラクターが簡単な図やわかりやすい言葉を用いて紹介していく構成となっている。</t>
  </si>
  <si>
    <t>◯</t>
  </si>
  <si>
    <t>ダムダムきっず</t>
  </si>
  <si>
    <t>国土交通省</t>
    <rPh sb="0" eb="2">
      <t>コクド</t>
    </rPh>
    <rPh sb="2" eb="5">
      <t>コウツウショウ</t>
    </rPh>
    <phoneticPr fontId="2"/>
  </si>
  <si>
    <t>関東地方整備局 二瀬ダム管理所</t>
  </si>
  <si>
    <t>二瀬ダムの役割や、管理所からのお知らせ、ダム諸量等を広報している。</t>
  </si>
  <si>
    <t>かわこくキッズ</t>
  </si>
  <si>
    <t>関東地方整備局 川崎国道事務所 計画課</t>
  </si>
  <si>
    <t>「かわこくキッズ」は、くらしを支える大切な社会資本の一つである道路について、「知る」「調べる」「たしかめる」の３つのコーナーにより、子どもたちが主体的に学び、理解を深められるホームページです。</t>
    <rPh sb="26" eb="27">
      <t>ヒト</t>
    </rPh>
    <rPh sb="66" eb="67">
      <t>コ</t>
    </rPh>
    <rPh sb="72" eb="75">
      <t>シュタイテキ</t>
    </rPh>
    <rPh sb="76" eb="77">
      <t>マナ</t>
    </rPh>
    <rPh sb="79" eb="81">
      <t>リカイ</t>
    </rPh>
    <rPh sb="82" eb="83">
      <t>フカ</t>
    </rPh>
    <phoneticPr fontId="2"/>
  </si>
  <si>
    <t>かわの学習コーナー</t>
  </si>
  <si>
    <t xml:space="preserve">関東地方整備局 下館河川事務所  </t>
  </si>
  <si>
    <t>鬼怒川と小貝川の名前の由来やクイズなど、川のこと、過去のQ&amp;Aを紹介している。</t>
    <rPh sb="0" eb="3">
      <t>キヌガワ</t>
    </rPh>
    <rPh sb="4" eb="7">
      <t>コカイガワ</t>
    </rPh>
    <rPh sb="8" eb="10">
      <t>ナマエ</t>
    </rPh>
    <rPh sb="11" eb="13">
      <t>ユライ</t>
    </rPh>
    <rPh sb="20" eb="21">
      <t>カワ</t>
    </rPh>
    <rPh sb="25" eb="27">
      <t>カコ</t>
    </rPh>
    <rPh sb="32" eb="34">
      <t>ショウカイ</t>
    </rPh>
    <phoneticPr fontId="2"/>
  </si>
  <si>
    <t>ダムと川の絵コンテスト</t>
  </si>
  <si>
    <t>関東地方整備局 利根川ダム統合管理事務所 調査課</t>
    <rPh sb="21" eb="24">
      <t>チョウサカ</t>
    </rPh>
    <phoneticPr fontId="2"/>
  </si>
  <si>
    <t>群馬県全小学生を対象にしたイベント「ダムと川の絵コンテスト」の、入賞作品、及び応募作品が見られるサイト。</t>
    <rPh sb="0" eb="3">
      <t>グンマケン</t>
    </rPh>
    <rPh sb="3" eb="7">
      <t>ゼンショウガクセイ</t>
    </rPh>
    <rPh sb="8" eb="10">
      <t>タイショウ</t>
    </rPh>
    <rPh sb="21" eb="22">
      <t>カワ</t>
    </rPh>
    <rPh sb="23" eb="24">
      <t>エ</t>
    </rPh>
    <rPh sb="32" eb="34">
      <t>ニュウショウ</t>
    </rPh>
    <rPh sb="34" eb="36">
      <t>サクヒン</t>
    </rPh>
    <rPh sb="37" eb="38">
      <t>オヨ</t>
    </rPh>
    <rPh sb="39" eb="41">
      <t>オウボ</t>
    </rPh>
    <rPh sb="41" eb="43">
      <t>サクヒン</t>
    </rPh>
    <rPh sb="44" eb="45">
      <t>ミ</t>
    </rPh>
    <phoneticPr fontId="2"/>
  </si>
  <si>
    <t>川の子ども新聞</t>
  </si>
  <si>
    <t>過去の掲載した「川の子ども新聞」のバックナンバーが見れれるサイト。</t>
    <rPh sb="0" eb="2">
      <t>カコ</t>
    </rPh>
    <rPh sb="3" eb="5">
      <t>ケイサイ</t>
    </rPh>
    <rPh sb="8" eb="9">
      <t>カワ</t>
    </rPh>
    <rPh sb="10" eb="11">
      <t>コ</t>
    </rPh>
    <rPh sb="13" eb="15">
      <t>シンブン</t>
    </rPh>
    <rPh sb="25" eb="26">
      <t>ミ</t>
    </rPh>
    <phoneticPr fontId="2"/>
  </si>
  <si>
    <t>とねぺ（とねがわ ぺいぱあ）</t>
  </si>
  <si>
    <t>ダム等の施設の役割を紹介している子供向けに作成した広報紙（とねぺ）のバックナンバーが見られるサイト。現在は年回２回、群馬県内で新聞掲載している。</t>
    <rPh sb="16" eb="18">
      <t>コドモ</t>
    </rPh>
    <rPh sb="18" eb="19">
      <t>ム</t>
    </rPh>
    <rPh sb="21" eb="23">
      <t>サクセイ</t>
    </rPh>
    <rPh sb="25" eb="28">
      <t>コウホウシ</t>
    </rPh>
    <rPh sb="50" eb="52">
      <t>ゲンザイ</t>
    </rPh>
    <rPh sb="53" eb="55">
      <t>ネンカイ</t>
    </rPh>
    <rPh sb="56" eb="57">
      <t>カイ</t>
    </rPh>
    <rPh sb="58" eb="60">
      <t>グンマ</t>
    </rPh>
    <rPh sb="60" eb="62">
      <t>ケンナイ</t>
    </rPh>
    <rPh sb="63" eb="65">
      <t>シンブン</t>
    </rPh>
    <rPh sb="65" eb="67">
      <t>ケイサイ</t>
    </rPh>
    <phoneticPr fontId="2"/>
  </si>
  <si>
    <t>「とねぺ　ダム実験の作り方」について</t>
  </si>
  <si>
    <t>とねさぼうキッズコーナー</t>
  </si>
  <si>
    <t>関東地方整備局 利根川水系砂防事務所 総務課</t>
  </si>
  <si>
    <t>土砂災害、火山災害の概要及び災害から暮らしを守る砂防の役割を紹介。</t>
    <rPh sb="0" eb="2">
      <t>ドシャ</t>
    </rPh>
    <rPh sb="2" eb="4">
      <t>サイガイ</t>
    </rPh>
    <rPh sb="5" eb="7">
      <t>カザン</t>
    </rPh>
    <rPh sb="7" eb="9">
      <t>サイガイ</t>
    </rPh>
    <rPh sb="10" eb="12">
      <t>ガイヨウ</t>
    </rPh>
    <rPh sb="12" eb="13">
      <t>オヨ</t>
    </rPh>
    <rPh sb="14" eb="16">
      <t>サイガイ</t>
    </rPh>
    <rPh sb="18" eb="19">
      <t>ク</t>
    </rPh>
    <rPh sb="22" eb="23">
      <t>マモル</t>
    </rPh>
    <rPh sb="24" eb="26">
      <t>サボウ</t>
    </rPh>
    <rPh sb="27" eb="29">
      <t>ヤクワリ</t>
    </rPh>
    <rPh sb="30" eb="32">
      <t>ショウカイ</t>
    </rPh>
    <phoneticPr fontId="2"/>
  </si>
  <si>
    <t>わたらせ川を知ろう</t>
  </si>
  <si>
    <t>関東地方整備局 渡良瀬川河川事務所 調査課</t>
  </si>
  <si>
    <t>渡良瀬川の水質やいきものなどについてわかりかすく説明</t>
  </si>
  <si>
    <t>国土交通省キッズコーナー</t>
  </si>
  <si>
    <t>大臣官房広報課</t>
  </si>
  <si>
    <t>国土交通省キッズコーナーです。小中学生向けに国土交通省の業務説明、省内見学の案内、国土交通省内の子ども向け関連ページへのリンク等の情報を提供しています。</t>
  </si>
  <si>
    <t>国土交通省 国会等の移転ホームページ</t>
  </si>
  <si>
    <t>国土政策局 総合計画課</t>
  </si>
  <si>
    <t>「首都機能移転のお話」カブトムシやかまきりなどの昆虫を「かぶ太」「かまきり先生」などキャラクター化し、首都機能移転に関する質問にかまきり先生が答えていくことで、首都機能移転とはどのようなことなのかを理解できるサイトです。</t>
  </si>
  <si>
    <t>なぜ？なに？首都機能移転首都機能都市仮想体験首都機能移転に関する説明をアニメーションを利用して行った後に、首都機能移転検定としてクイズに答えることで理解を深めることができるサイトです。</t>
  </si>
  <si>
    <t>港湾局キッズページ</t>
  </si>
  <si>
    <t>港湾局 計画課 企画室</t>
  </si>
  <si>
    <t>各地方の局・事務所が管理している港のキッズページを「みなとの紹介」、「みなと環境」、「みなと豆知識」の３つの項目で分類して紹介しています。</t>
  </si>
  <si>
    <t>国土交通省 鉄道局キッズページ</t>
  </si>
  <si>
    <t>鉄道局 総務課</t>
  </si>
  <si>
    <t>H</t>
  </si>
  <si>
    <t>子ども向けに鉄道の仕組みや安全、マナーなどについて紹介しているサイトです。全国の鉄道博物館等のリンクも掲載しています。</t>
    <rPh sb="40" eb="42">
      <t>テツドウ</t>
    </rPh>
    <rPh sb="51" eb="53">
      <t>ケイサイ</t>
    </rPh>
    <phoneticPr fontId="2"/>
  </si>
  <si>
    <t>学ぼう！わたしたちの港
キッズコーナー</t>
  </si>
  <si>
    <t xml:space="preserve">北海道開発局 室蘭開発建設部 室蘭港湾事務所 </t>
  </si>
  <si>
    <t>室蘭港湾事務所で整備されている、室蘭港、追直漁港、登別漁港の施設や利用状況について、子供向けにイラスト形式で説明。
業務艇「みさご」のペーパークラフトもあり、作って楽しめるページにもなっています。</t>
    <rPh sb="0" eb="2">
      <t>ムロラン</t>
    </rPh>
    <rPh sb="2" eb="4">
      <t>コウワン</t>
    </rPh>
    <rPh sb="4" eb="7">
      <t>ジムショ</t>
    </rPh>
    <rPh sb="8" eb="10">
      <t>セイビ</t>
    </rPh>
    <rPh sb="16" eb="19">
      <t>ムロランコウ</t>
    </rPh>
    <rPh sb="20" eb="22">
      <t>オイナオシ</t>
    </rPh>
    <rPh sb="22" eb="24">
      <t>ギョコウ</t>
    </rPh>
    <rPh sb="25" eb="27">
      <t>ノボリベツ</t>
    </rPh>
    <rPh sb="27" eb="29">
      <t>ギョコウ</t>
    </rPh>
    <rPh sb="30" eb="32">
      <t>シセツ</t>
    </rPh>
    <rPh sb="33" eb="35">
      <t>リヨウ</t>
    </rPh>
    <rPh sb="35" eb="37">
      <t>ジョウキョウ</t>
    </rPh>
    <rPh sb="42" eb="44">
      <t>コドモ</t>
    </rPh>
    <rPh sb="44" eb="45">
      <t>ム</t>
    </rPh>
    <rPh sb="51" eb="53">
      <t>ケイシキ</t>
    </rPh>
    <rPh sb="54" eb="56">
      <t>セツメイ</t>
    </rPh>
    <rPh sb="58" eb="60">
      <t>ギョウム</t>
    </rPh>
    <rPh sb="60" eb="61">
      <t>テイ</t>
    </rPh>
    <rPh sb="79" eb="80">
      <t>ツク</t>
    </rPh>
    <rPh sb="82" eb="83">
      <t>タノ</t>
    </rPh>
    <phoneticPr fontId="2"/>
  </si>
  <si>
    <t>うみみなと達人クイズ</t>
  </si>
  <si>
    <t>近畿地方整備局 神戸港湾事務所 企画調整課</t>
  </si>
  <si>
    <t>クイズ形式で港の概要等を学んでいただく
5問出題で全問正解者にうみ・みなと達人認定書を授与</t>
    <rPh sb="3" eb="5">
      <t>ケイシキ</t>
    </rPh>
    <rPh sb="6" eb="7">
      <t>ミナト</t>
    </rPh>
    <rPh sb="8" eb="10">
      <t>ガイヨウ</t>
    </rPh>
    <rPh sb="10" eb="11">
      <t>トウ</t>
    </rPh>
    <rPh sb="12" eb="13">
      <t>マナ</t>
    </rPh>
    <rPh sb="21" eb="22">
      <t>モン</t>
    </rPh>
    <rPh sb="22" eb="24">
      <t>シュツダイ</t>
    </rPh>
    <rPh sb="25" eb="27">
      <t>ゼンモン</t>
    </rPh>
    <rPh sb="27" eb="30">
      <t>セイカイシャ</t>
    </rPh>
    <rPh sb="37" eb="39">
      <t>タツジン</t>
    </rPh>
    <rPh sb="39" eb="42">
      <t>ニンテイショ</t>
    </rPh>
    <rPh sb="43" eb="45">
      <t>ジュヨ</t>
    </rPh>
    <phoneticPr fontId="1"/>
  </si>
  <si>
    <t>ポートキッズ</t>
  </si>
  <si>
    <t>近畿地方整備局 大阪港湾・空港整備事務所 企画調整課</t>
  </si>
  <si>
    <t>港湾及び空港に関するQ＆Aと、空港で働く機械の紹介</t>
    <rPh sb="0" eb="2">
      <t>コウワン</t>
    </rPh>
    <rPh sb="2" eb="3">
      <t>オヨ</t>
    </rPh>
    <rPh sb="4" eb="6">
      <t>クウコウ</t>
    </rPh>
    <rPh sb="7" eb="8">
      <t>カン</t>
    </rPh>
    <rPh sb="15" eb="17">
      <t>クウコウ</t>
    </rPh>
    <rPh sb="18" eb="19">
      <t>ハタラ</t>
    </rPh>
    <rPh sb="20" eb="22">
      <t>キカイ</t>
    </rPh>
    <rPh sb="23" eb="25">
      <t>ショウカイ</t>
    </rPh>
    <phoneticPr fontId="1"/>
  </si>
  <si>
    <t>キッズページ：みなとんの3港ご案内</t>
  </si>
  <si>
    <t xml:space="preserve">関東地方整備局 京浜港湾事務所  </t>
  </si>
  <si>
    <t>京浜港内のみなとの歴史、はたらきなどをわかりやすく紹介</t>
    <rPh sb="0" eb="2">
      <t>ケイヒン</t>
    </rPh>
    <rPh sb="2" eb="3">
      <t>コウ</t>
    </rPh>
    <rPh sb="3" eb="4">
      <t>ナイ</t>
    </rPh>
    <rPh sb="9" eb="11">
      <t>レキシ</t>
    </rPh>
    <rPh sb="25" eb="27">
      <t>ショウカイ</t>
    </rPh>
    <phoneticPr fontId="2"/>
  </si>
  <si>
    <t xml:space="preserve">九州地方整備局 博多港湾・空港整備事務所  </t>
  </si>
  <si>
    <t>「港と空港のひみつ」と題して、博多港や三池港、福岡空港の施設や役割、特徴を写真やグラフ、挿絵を使って平易な言葉で分かりやすく紹介</t>
    <rPh sb="1" eb="2">
      <t>ミナト</t>
    </rPh>
    <rPh sb="3" eb="5">
      <t>クウコウ</t>
    </rPh>
    <rPh sb="11" eb="12">
      <t>ダイ</t>
    </rPh>
    <rPh sb="15" eb="17">
      <t>ハカタ</t>
    </rPh>
    <rPh sb="17" eb="18">
      <t>ミナト</t>
    </rPh>
    <rPh sb="19" eb="22">
      <t>ミイケコウ</t>
    </rPh>
    <rPh sb="23" eb="25">
      <t>フクオカ</t>
    </rPh>
    <rPh sb="25" eb="27">
      <t>クウコウ</t>
    </rPh>
    <rPh sb="28" eb="30">
      <t>シセツ</t>
    </rPh>
    <rPh sb="31" eb="33">
      <t>ヤクワリ</t>
    </rPh>
    <rPh sb="34" eb="36">
      <t>トクチョウ</t>
    </rPh>
    <rPh sb="37" eb="39">
      <t>シャシン</t>
    </rPh>
    <rPh sb="44" eb="46">
      <t>サシエ</t>
    </rPh>
    <rPh sb="47" eb="48">
      <t>ツカ</t>
    </rPh>
    <rPh sb="50" eb="52">
      <t>ヘイイ</t>
    </rPh>
    <rPh sb="53" eb="55">
      <t>コトバ</t>
    </rPh>
    <rPh sb="56" eb="57">
      <t>ワ</t>
    </rPh>
    <rPh sb="62" eb="64">
      <t>ショウカイ</t>
    </rPh>
    <phoneticPr fontId="2"/>
  </si>
  <si>
    <t>こまぽんと学ぼう！みなとキッズ</t>
  </si>
  <si>
    <t>四国地方整備局 小松島港湾・空港整備事務所 沿岸防災対策室</t>
  </si>
  <si>
    <t>徳島の空港・港湾等交通施設の役割や、小松島港湾・空港整備事務所の業務内容等について説明しています。</t>
    <rPh sb="0" eb="2">
      <t>トクシマ</t>
    </rPh>
    <rPh sb="3" eb="5">
      <t>クウコウ</t>
    </rPh>
    <rPh sb="6" eb="8">
      <t>コウワン</t>
    </rPh>
    <rPh sb="8" eb="9">
      <t>トウ</t>
    </rPh>
    <rPh sb="9" eb="11">
      <t>コウツウ</t>
    </rPh>
    <rPh sb="11" eb="13">
      <t>シセツ</t>
    </rPh>
    <rPh sb="14" eb="16">
      <t>ヤクワリ</t>
    </rPh>
    <rPh sb="18" eb="21">
      <t>コマツシマ</t>
    </rPh>
    <rPh sb="21" eb="23">
      <t>コウワン</t>
    </rPh>
    <rPh sb="24" eb="26">
      <t>クウコウ</t>
    </rPh>
    <rPh sb="26" eb="28">
      <t>セイビ</t>
    </rPh>
    <rPh sb="28" eb="31">
      <t>ジムショ</t>
    </rPh>
    <rPh sb="32" eb="34">
      <t>ギョウム</t>
    </rPh>
    <rPh sb="34" eb="36">
      <t>ナイヨウ</t>
    </rPh>
    <rPh sb="36" eb="37">
      <t>ナド</t>
    </rPh>
    <rPh sb="41" eb="43">
      <t>セツメイ</t>
    </rPh>
    <phoneticPr fontId="1"/>
  </si>
  <si>
    <t>なるほど！みなと講座</t>
    <rPh sb="8" eb="10">
      <t>コウザ</t>
    </rPh>
    <phoneticPr fontId="1"/>
  </si>
  <si>
    <t>国土交通省</t>
    <rPh sb="0" eb="2">
      <t>コクド</t>
    </rPh>
    <rPh sb="2" eb="4">
      <t>コウツウ</t>
    </rPh>
    <rPh sb="4" eb="5">
      <t>ショウ</t>
    </rPh>
    <phoneticPr fontId="1"/>
  </si>
  <si>
    <t>四国地方整備局 小松島港湾・空港整備事務所 沿岸防災対策室</t>
    <rPh sb="22" eb="24">
      <t>エンガン</t>
    </rPh>
    <rPh sb="24" eb="26">
      <t>ボウサイ</t>
    </rPh>
    <rPh sb="26" eb="29">
      <t>タイサクシツ</t>
    </rPh>
    <phoneticPr fontId="1"/>
  </si>
  <si>
    <t>空港・港湾施設の機能や役割、これらを利用して運搬される貨物、及び小松島港湾・空港整備事務所の業務内容等について説明しています。</t>
    <rPh sb="0" eb="2">
      <t>クウコウ</t>
    </rPh>
    <rPh sb="3" eb="5">
      <t>コウワン</t>
    </rPh>
    <rPh sb="5" eb="7">
      <t>シセツ</t>
    </rPh>
    <rPh sb="8" eb="10">
      <t>キノウ</t>
    </rPh>
    <rPh sb="11" eb="13">
      <t>ヤクワリ</t>
    </rPh>
    <rPh sb="18" eb="20">
      <t>リヨウ</t>
    </rPh>
    <rPh sb="22" eb="24">
      <t>ウンパン</t>
    </rPh>
    <rPh sb="27" eb="29">
      <t>カモツ</t>
    </rPh>
    <rPh sb="30" eb="31">
      <t>オヨ</t>
    </rPh>
    <rPh sb="50" eb="51">
      <t>トウ</t>
    </rPh>
    <rPh sb="55" eb="57">
      <t>セツメイ</t>
    </rPh>
    <phoneticPr fontId="1"/>
  </si>
  <si>
    <t xml:space="preserve">東北地方整備局 秋田港湾事務所  </t>
  </si>
  <si>
    <t>主に小学生以下の児童（及び父兄、学校の先生）を対象とし下記について紹介。
・港が果たしている役割や港内で見ることが出来る船舶。
・秋田県内各港とそれぞれが持つ役割
・秋田港におけるこれまでのトピックス</t>
    <rPh sb="8" eb="10">
      <t>ジドウ</t>
    </rPh>
    <rPh sb="11" eb="12">
      <t>オヨ</t>
    </rPh>
    <rPh sb="16" eb="18">
      <t>ガッコウ</t>
    </rPh>
    <rPh sb="60" eb="62">
      <t>センパク</t>
    </rPh>
    <phoneticPr fontId="2"/>
  </si>
  <si>
    <t>調べてみようみなとのはてな？</t>
  </si>
  <si>
    <t xml:space="preserve">東北地方整備局 塩釜港湾・空港整備事務所  </t>
  </si>
  <si>
    <t>いつも何となく見ている港や空港を研究テーマにしてみませんか？
宮城の港づくりの歴史、港や空港の施設、働く人や機械などを紹介し、港や空港をみんなの生活に役立っていることを知ってもらいたいサイトです。</t>
    <rPh sb="31" eb="33">
      <t>ミヤギ</t>
    </rPh>
    <rPh sb="34" eb="35">
      <t>ミナト</t>
    </rPh>
    <rPh sb="39" eb="41">
      <t>レキシ</t>
    </rPh>
    <rPh sb="42" eb="43">
      <t>ミナト</t>
    </rPh>
    <rPh sb="44" eb="46">
      <t>クウコウ</t>
    </rPh>
    <rPh sb="47" eb="49">
      <t>シセツ</t>
    </rPh>
    <rPh sb="50" eb="51">
      <t>ハタラ</t>
    </rPh>
    <rPh sb="52" eb="53">
      <t>ヒト</t>
    </rPh>
    <rPh sb="54" eb="56">
      <t>キカイ</t>
    </rPh>
    <rPh sb="59" eb="61">
      <t>ショウカイ</t>
    </rPh>
    <rPh sb="63" eb="64">
      <t>ミナト</t>
    </rPh>
    <rPh sb="65" eb="67">
      <t>クウコウ</t>
    </rPh>
    <rPh sb="72" eb="74">
      <t>セイカツ</t>
    </rPh>
    <rPh sb="75" eb="77">
      <t>ヤクダ</t>
    </rPh>
    <rPh sb="84" eb="85">
      <t>シ</t>
    </rPh>
    <phoneticPr fontId="2"/>
  </si>
  <si>
    <t>発見！探検！ちくご川：みんなでまなぼう、ふるさとの川</t>
  </si>
  <si>
    <t xml:space="preserve">九州地方整備局 筑後川河川事務所  </t>
  </si>
  <si>
    <t>筑後川についての歴史や文化及び生き物等について紹介するとともに、川のなりたちや水質等についてを説明しています。</t>
    <rPh sb="0" eb="3">
      <t>チクゴカワ</t>
    </rPh>
    <rPh sb="8" eb="10">
      <t>レキシ</t>
    </rPh>
    <rPh sb="11" eb="13">
      <t>ブンカ</t>
    </rPh>
    <rPh sb="13" eb="14">
      <t>オヨ</t>
    </rPh>
    <rPh sb="15" eb="16">
      <t>イ</t>
    </rPh>
    <rPh sb="17" eb="18">
      <t>モノ</t>
    </rPh>
    <rPh sb="18" eb="19">
      <t>トウ</t>
    </rPh>
    <rPh sb="23" eb="25">
      <t>ショウカイ</t>
    </rPh>
    <rPh sb="32" eb="33">
      <t>カワ</t>
    </rPh>
    <rPh sb="39" eb="41">
      <t>スイシツ</t>
    </rPh>
    <rPh sb="41" eb="42">
      <t>トウ</t>
    </rPh>
    <rPh sb="47" eb="49">
      <t>セツメイ</t>
    </rPh>
    <phoneticPr fontId="2"/>
  </si>
  <si>
    <t xml:space="preserve">九州地方整備局 緑川ダム管理所  </t>
  </si>
  <si>
    <t>緑川ダムの役割についての説明及びクイズ。</t>
    <rPh sb="0" eb="2">
      <t>ミドリカワ</t>
    </rPh>
    <rPh sb="5" eb="7">
      <t>ヤクワリ</t>
    </rPh>
    <rPh sb="12" eb="14">
      <t>セツメイ</t>
    </rPh>
    <rPh sb="14" eb="15">
      <t>オヨ</t>
    </rPh>
    <phoneticPr fontId="2"/>
  </si>
  <si>
    <t>キッズの道探検隊</t>
  </si>
  <si>
    <t>道路の種類や道路ができるまでの流れ、道路標識、維持管理、電線共同溝等について、イラストや現場の写真を交えながら紹介。</t>
    <rPh sb="0" eb="2">
      <t>ドウロ</t>
    </rPh>
    <rPh sb="3" eb="5">
      <t>シュルイ</t>
    </rPh>
    <rPh sb="6" eb="8">
      <t>ドウロ</t>
    </rPh>
    <rPh sb="15" eb="16">
      <t>ナガ</t>
    </rPh>
    <rPh sb="18" eb="20">
      <t>ドウロ</t>
    </rPh>
    <rPh sb="20" eb="22">
      <t>ヒョウシキ</t>
    </rPh>
    <rPh sb="23" eb="25">
      <t>イジ</t>
    </rPh>
    <rPh sb="25" eb="27">
      <t>カンリ</t>
    </rPh>
    <rPh sb="28" eb="30">
      <t>デンセン</t>
    </rPh>
    <rPh sb="30" eb="33">
      <t>キョウドウコウ</t>
    </rPh>
    <rPh sb="33" eb="34">
      <t>トウ</t>
    </rPh>
    <rPh sb="44" eb="46">
      <t>ゲンバ</t>
    </rPh>
    <rPh sb="47" eb="49">
      <t>シャシン</t>
    </rPh>
    <rPh sb="50" eb="51">
      <t>マジ</t>
    </rPh>
    <rPh sb="55" eb="57">
      <t>ショウカイ</t>
    </rPh>
    <phoneticPr fontId="1"/>
  </si>
  <si>
    <t>キッズコーナー：楽しみながら学ぼう</t>
  </si>
  <si>
    <t>四国地方整備局 企画部 企画課</t>
  </si>
  <si>
    <t>四国地方整備局の仕事を簡単な表現でお知らせしています。また、建設機械や川に関する簡単なクイズも設けています。</t>
    <rPh sb="0" eb="7">
      <t>シコクチホウセイビキョク</t>
    </rPh>
    <rPh sb="8" eb="10">
      <t>シゴト</t>
    </rPh>
    <rPh sb="11" eb="13">
      <t>カンタン</t>
    </rPh>
    <rPh sb="14" eb="16">
      <t>ヒョウゲン</t>
    </rPh>
    <rPh sb="18" eb="19">
      <t>シ</t>
    </rPh>
    <rPh sb="30" eb="32">
      <t>ケンセツ</t>
    </rPh>
    <rPh sb="32" eb="34">
      <t>キカイ</t>
    </rPh>
    <rPh sb="35" eb="36">
      <t>カワ</t>
    </rPh>
    <rPh sb="37" eb="38">
      <t>カン</t>
    </rPh>
    <rPh sb="40" eb="42">
      <t>カンタン</t>
    </rPh>
    <rPh sb="47" eb="48">
      <t>モウ</t>
    </rPh>
    <phoneticPr fontId="1"/>
  </si>
  <si>
    <t>四国地方整備局 大洲河川国道事務所 調査課</t>
  </si>
  <si>
    <t>四国山地砂防事務所　キッズコーナー</t>
    <rPh sb="0" eb="2">
      <t>シコク</t>
    </rPh>
    <rPh sb="2" eb="4">
      <t>サンチ</t>
    </rPh>
    <rPh sb="4" eb="6">
      <t>サボウ</t>
    </rPh>
    <rPh sb="6" eb="9">
      <t>ジムショ</t>
    </rPh>
    <phoneticPr fontId="1"/>
  </si>
  <si>
    <t>四国地方整備局 四国山地砂防事務所 調査課</t>
    <rPh sb="18" eb="21">
      <t>チョウサカ</t>
    </rPh>
    <phoneticPr fontId="1"/>
  </si>
  <si>
    <t>国土交通省四国地方整備局、国土交通省河川局・道路局、運輸振興協会、海上保安庁、気象庁のホームページ上において、提供している子供向けページのリンクを掲載している。</t>
    <rPh sb="0" eb="2">
      <t>コクド</t>
    </rPh>
    <rPh sb="2" eb="5">
      <t>コウツウショウ</t>
    </rPh>
    <rPh sb="5" eb="7">
      <t>シコク</t>
    </rPh>
    <rPh sb="7" eb="9">
      <t>チホウ</t>
    </rPh>
    <rPh sb="9" eb="12">
      <t>セイビキョク</t>
    </rPh>
    <rPh sb="13" eb="15">
      <t>コクド</t>
    </rPh>
    <rPh sb="15" eb="18">
      <t>コウツウショウ</t>
    </rPh>
    <rPh sb="18" eb="21">
      <t>カセンキョク</t>
    </rPh>
    <rPh sb="22" eb="25">
      <t>ドウロキョク</t>
    </rPh>
    <rPh sb="26" eb="28">
      <t>ウンユ</t>
    </rPh>
    <rPh sb="28" eb="30">
      <t>シンコウ</t>
    </rPh>
    <rPh sb="30" eb="32">
      <t>キョウカイ</t>
    </rPh>
    <rPh sb="33" eb="35">
      <t>カイジョウ</t>
    </rPh>
    <rPh sb="35" eb="38">
      <t>ホアンチョウ</t>
    </rPh>
    <rPh sb="39" eb="42">
      <t>キショウチョウ</t>
    </rPh>
    <rPh sb="49" eb="50">
      <t>ジョウ</t>
    </rPh>
    <rPh sb="55" eb="57">
      <t>テイキョウ</t>
    </rPh>
    <rPh sb="61" eb="63">
      <t>コドモ</t>
    </rPh>
    <rPh sb="63" eb="64">
      <t>ム</t>
    </rPh>
    <rPh sb="73" eb="75">
      <t>ケイサイ</t>
    </rPh>
    <phoneticPr fontId="1"/>
  </si>
  <si>
    <t>徳島河川国道事務所のキッズゲートにようこそ</t>
  </si>
  <si>
    <t>四国地方整備局 徳島河川国道事務所 地域連携課</t>
  </si>
  <si>
    <t>吉野川に生息する生きものや吉野川に関するギャラリーまた、クイズ形式で吉野川に関する情報を網羅的に掲載している。</t>
    <rPh sb="0" eb="3">
      <t>ヨシノガワ</t>
    </rPh>
    <rPh sb="4" eb="6">
      <t>セイソク</t>
    </rPh>
    <rPh sb="8" eb="9">
      <t>イ</t>
    </rPh>
    <rPh sb="13" eb="16">
      <t>ヨシノガワ</t>
    </rPh>
    <rPh sb="17" eb="18">
      <t>カン</t>
    </rPh>
    <rPh sb="31" eb="33">
      <t>ケイシキ</t>
    </rPh>
    <rPh sb="34" eb="37">
      <t>ヨシノガワ</t>
    </rPh>
    <rPh sb="38" eb="39">
      <t>カン</t>
    </rPh>
    <rPh sb="41" eb="43">
      <t>ジョウホウ</t>
    </rPh>
    <rPh sb="44" eb="47">
      <t>モウラテキ</t>
    </rPh>
    <rPh sb="48" eb="50">
      <t>ケイサイ</t>
    </rPh>
    <phoneticPr fontId="1"/>
  </si>
  <si>
    <t>吉野川の外来生物（植物）ガイドブック</t>
    <rPh sb="0" eb="3">
      <t>ヨシノガワ</t>
    </rPh>
    <rPh sb="4" eb="6">
      <t>ガイライ</t>
    </rPh>
    <rPh sb="6" eb="8">
      <t>セイブツ</t>
    </rPh>
    <rPh sb="9" eb="11">
      <t>ショクブツ</t>
    </rPh>
    <phoneticPr fontId="1"/>
  </si>
  <si>
    <t>四国地方整備局 徳島河川国道事務所 地域連携課</t>
    <rPh sb="18" eb="20">
      <t>チイキ</t>
    </rPh>
    <rPh sb="20" eb="22">
      <t>レンケイ</t>
    </rPh>
    <rPh sb="22" eb="23">
      <t>カ</t>
    </rPh>
    <phoneticPr fontId="1"/>
  </si>
  <si>
    <t>O,143</t>
  </si>
  <si>
    <t>吉野川の外来生物（植物）ガイドブック</t>
  </si>
  <si>
    <t>山鳥坂ダム工事事務所キッズコーナー</t>
    <rPh sb="0" eb="1">
      <t>ヤマ</t>
    </rPh>
    <rPh sb="1" eb="2">
      <t>トリ</t>
    </rPh>
    <rPh sb="2" eb="3">
      <t>サカ</t>
    </rPh>
    <rPh sb="5" eb="7">
      <t>コウジ</t>
    </rPh>
    <rPh sb="7" eb="10">
      <t>ジムショ</t>
    </rPh>
    <phoneticPr fontId="1"/>
  </si>
  <si>
    <t>四国地方整備局 山鳥坂ダム工事事務所 調査設計課</t>
    <rPh sb="19" eb="21">
      <t>チョウサ</t>
    </rPh>
    <rPh sb="21" eb="24">
      <t>セッケイカ</t>
    </rPh>
    <phoneticPr fontId="1"/>
  </si>
  <si>
    <t>肱川流域に関するクイズを三択形式及び数量問題として１０問掲載。
肱川に関する知識を深めてもらう。</t>
    <rPh sb="0" eb="2">
      <t>ヒジカワ</t>
    </rPh>
    <rPh sb="2" eb="4">
      <t>リュウイキ</t>
    </rPh>
    <rPh sb="5" eb="6">
      <t>カン</t>
    </rPh>
    <rPh sb="12" eb="14">
      <t>サンタク</t>
    </rPh>
    <rPh sb="14" eb="16">
      <t>ケイシキ</t>
    </rPh>
    <rPh sb="16" eb="17">
      <t>オヨ</t>
    </rPh>
    <rPh sb="18" eb="20">
      <t>スウリョウ</t>
    </rPh>
    <rPh sb="20" eb="22">
      <t>モンダイ</t>
    </rPh>
    <rPh sb="27" eb="28">
      <t>モン</t>
    </rPh>
    <rPh sb="28" eb="30">
      <t>ケイサイ</t>
    </rPh>
    <rPh sb="32" eb="34">
      <t>ヒジカワ</t>
    </rPh>
    <rPh sb="35" eb="36">
      <t>カン</t>
    </rPh>
    <rPh sb="38" eb="40">
      <t>チシキ</t>
    </rPh>
    <rPh sb="41" eb="42">
      <t>フカ</t>
    </rPh>
    <phoneticPr fontId="1"/>
  </si>
  <si>
    <t>空港が完成するまでの工程や、空港にある施設・設備の機能や役割等を子供向けに簡易に説明しています。</t>
    <rPh sb="0" eb="2">
      <t>クウコウ</t>
    </rPh>
    <rPh sb="3" eb="5">
      <t>カンセイ</t>
    </rPh>
    <rPh sb="10" eb="12">
      <t>コウテイ</t>
    </rPh>
    <rPh sb="14" eb="16">
      <t>クウコウ</t>
    </rPh>
    <rPh sb="19" eb="21">
      <t>シセツ</t>
    </rPh>
    <rPh sb="22" eb="24">
      <t>セツビ</t>
    </rPh>
    <rPh sb="25" eb="27">
      <t>キノウ</t>
    </rPh>
    <rPh sb="28" eb="30">
      <t>ヤクワリ</t>
    </rPh>
    <rPh sb="30" eb="31">
      <t>トウ</t>
    </rPh>
    <rPh sb="32" eb="34">
      <t>コドモ</t>
    </rPh>
    <rPh sb="34" eb="35">
      <t>ム</t>
    </rPh>
    <rPh sb="37" eb="39">
      <t>カンイ</t>
    </rPh>
    <rPh sb="40" eb="42">
      <t>セツメイ</t>
    </rPh>
    <phoneticPr fontId="1"/>
  </si>
  <si>
    <t>Kidsコーナー</t>
  </si>
  <si>
    <t xml:space="preserve">東北地方整備局 秋田河川国道事務所  </t>
  </si>
  <si>
    <t>小学生向けに、夏休みの自由研究の題材として、河川・道路に関する情報を提供</t>
    <rPh sb="0" eb="3">
      <t>ショウガクセイ</t>
    </rPh>
    <rPh sb="3" eb="4">
      <t>ム</t>
    </rPh>
    <rPh sb="7" eb="9">
      <t>ナツヤス</t>
    </rPh>
    <rPh sb="11" eb="13">
      <t>ジユウ</t>
    </rPh>
    <rPh sb="13" eb="15">
      <t>ケンキュウ</t>
    </rPh>
    <rPh sb="16" eb="18">
      <t>ダイザイ</t>
    </rPh>
    <rPh sb="22" eb="24">
      <t>カセン</t>
    </rPh>
    <rPh sb="25" eb="27">
      <t>ドウロ</t>
    </rPh>
    <rPh sb="28" eb="29">
      <t>カン</t>
    </rPh>
    <rPh sb="31" eb="33">
      <t>ジョウホウ</t>
    </rPh>
    <rPh sb="34" eb="36">
      <t>テイキョウ</t>
    </rPh>
    <phoneticPr fontId="2"/>
  </si>
  <si>
    <t>キッズサイト</t>
  </si>
  <si>
    <t xml:space="preserve">東北地方整備局 鳥海ダム工事事務所  </t>
  </si>
  <si>
    <t>子吉川流域の人々の安心・安全を守る、鳥海ダムの、働きや事業の概要についてこども向けにまとめたサイトです。普段の業務やダムのイメージについて、写真やイラストを交えながら解説しており、こどもから保護者の方まで、分かりやすく鳥海ダムについて理解する事ができます。</t>
    <rPh sb="0" eb="3">
      <t>コヨシガワ</t>
    </rPh>
    <rPh sb="3" eb="5">
      <t>リュウイキ</t>
    </rPh>
    <rPh sb="6" eb="8">
      <t>ヒトビト</t>
    </rPh>
    <rPh sb="9" eb="11">
      <t>アンシン</t>
    </rPh>
    <rPh sb="12" eb="14">
      <t>アンゼン</t>
    </rPh>
    <rPh sb="15" eb="16">
      <t>マモ</t>
    </rPh>
    <rPh sb="18" eb="20">
      <t>チョウカイ</t>
    </rPh>
    <rPh sb="24" eb="25">
      <t>ハタラ</t>
    </rPh>
    <rPh sb="27" eb="29">
      <t>ジギョウ</t>
    </rPh>
    <rPh sb="30" eb="32">
      <t>ガイヨウ</t>
    </rPh>
    <rPh sb="39" eb="40">
      <t>ム</t>
    </rPh>
    <rPh sb="52" eb="54">
      <t>フダン</t>
    </rPh>
    <rPh sb="55" eb="57">
      <t>ギョウム</t>
    </rPh>
    <rPh sb="70" eb="72">
      <t>シャシン</t>
    </rPh>
    <rPh sb="78" eb="79">
      <t>マジ</t>
    </rPh>
    <rPh sb="83" eb="85">
      <t>カイセツ</t>
    </rPh>
    <rPh sb="95" eb="98">
      <t>ホゴシャ</t>
    </rPh>
    <rPh sb="99" eb="100">
      <t>カタ</t>
    </rPh>
    <rPh sb="103" eb="104">
      <t>ワ</t>
    </rPh>
    <rPh sb="109" eb="111">
      <t>チョウカイ</t>
    </rPh>
    <rPh sb="117" eb="119">
      <t>リカイ</t>
    </rPh>
    <rPh sb="121" eb="122">
      <t>コト</t>
    </rPh>
    <phoneticPr fontId="2"/>
  </si>
  <si>
    <t>こどもひろば</t>
  </si>
  <si>
    <t xml:space="preserve">東北地方整備局 岩手河川国道事務所  </t>
  </si>
  <si>
    <t>事務所の業務内容・河川（北上川の地形や特長、水生生物など）・道路（道路の役割など）・砂防（火山ってなになど）について疑問に思っている事項を想定し解説する内容</t>
    <rPh sb="0" eb="3">
      <t>ジムショ</t>
    </rPh>
    <rPh sb="4" eb="6">
      <t>ギョウム</t>
    </rPh>
    <rPh sb="6" eb="8">
      <t>ナイヨウ</t>
    </rPh>
    <rPh sb="9" eb="11">
      <t>カセン</t>
    </rPh>
    <rPh sb="12" eb="15">
      <t>キタカミガワ</t>
    </rPh>
    <rPh sb="16" eb="18">
      <t>チケイ</t>
    </rPh>
    <rPh sb="19" eb="21">
      <t>トクチョウ</t>
    </rPh>
    <rPh sb="22" eb="24">
      <t>スイセイ</t>
    </rPh>
    <rPh sb="24" eb="26">
      <t>セイブツ</t>
    </rPh>
    <rPh sb="30" eb="32">
      <t>ドウロ</t>
    </rPh>
    <rPh sb="33" eb="35">
      <t>ドウロ</t>
    </rPh>
    <rPh sb="36" eb="38">
      <t>ヤクワリ</t>
    </rPh>
    <rPh sb="42" eb="44">
      <t>サボウ</t>
    </rPh>
    <rPh sb="45" eb="47">
      <t>カザン</t>
    </rPh>
    <rPh sb="58" eb="60">
      <t>ギモン</t>
    </rPh>
    <rPh sb="61" eb="62">
      <t>オモ</t>
    </rPh>
    <rPh sb="66" eb="68">
      <t>ジコウ</t>
    </rPh>
    <rPh sb="69" eb="71">
      <t>ソウテイ</t>
    </rPh>
    <rPh sb="72" eb="74">
      <t>カイセツ</t>
    </rPh>
    <rPh sb="76" eb="78">
      <t>ナイヨウ</t>
    </rPh>
    <phoneticPr fontId="2"/>
  </si>
  <si>
    <t>かまふさダムキッズページ</t>
  </si>
  <si>
    <t xml:space="preserve">東北地方整備局 釜房ダム管理所  </t>
  </si>
  <si>
    <t>釜房ダムのはたらきや大きさ、施設についての説明。また、ダム周辺に生息する生物の紹介や併設する釜房ダムふれあい学習館の紹介。</t>
    <rPh sb="0" eb="2">
      <t>カマフサ</t>
    </rPh>
    <rPh sb="10" eb="11">
      <t>オオ</t>
    </rPh>
    <rPh sb="14" eb="16">
      <t>シセツ</t>
    </rPh>
    <rPh sb="21" eb="23">
      <t>セツメイ</t>
    </rPh>
    <rPh sb="29" eb="31">
      <t>シュウヘン</t>
    </rPh>
    <rPh sb="32" eb="34">
      <t>セイソク</t>
    </rPh>
    <rPh sb="36" eb="38">
      <t>セイブツ</t>
    </rPh>
    <rPh sb="39" eb="41">
      <t>ショウカイ</t>
    </rPh>
    <rPh sb="42" eb="44">
      <t>ヘイセツ</t>
    </rPh>
    <rPh sb="46" eb="48">
      <t>カマフサ</t>
    </rPh>
    <rPh sb="54" eb="56">
      <t>ガクシュウ</t>
    </rPh>
    <rPh sb="56" eb="57">
      <t>カン</t>
    </rPh>
    <rPh sb="58" eb="60">
      <t>ショウカイ</t>
    </rPh>
    <phoneticPr fontId="2"/>
  </si>
  <si>
    <t>キッズサイト：知ればなるほど三春ダム</t>
  </si>
  <si>
    <t xml:space="preserve">東北地方整備局 三春ダム管理所  </t>
  </si>
  <si>
    <t>三春ダムの仕組みや役割、周辺の自然環境などをわかり易くまとめています、</t>
    <rPh sb="0" eb="2">
      <t>ミハル</t>
    </rPh>
    <rPh sb="5" eb="7">
      <t>シク</t>
    </rPh>
    <rPh sb="9" eb="11">
      <t>ヤクワリ</t>
    </rPh>
    <rPh sb="12" eb="14">
      <t>シュウヘン</t>
    </rPh>
    <rPh sb="15" eb="17">
      <t>シゼン</t>
    </rPh>
    <rPh sb="17" eb="19">
      <t>カンキョウ</t>
    </rPh>
    <rPh sb="25" eb="26">
      <t>ヤス</t>
    </rPh>
    <phoneticPr fontId="2"/>
  </si>
  <si>
    <t>七ヶ宿ダムキッズサイト</t>
  </si>
  <si>
    <t xml:space="preserve">東北地方整備局 七ヶ宿ダム管理所  </t>
  </si>
  <si>
    <t>小学生の学習用として、七ヶ宿ダムのしくみ、やくわりなどの情報を掲載</t>
    <rPh sb="0" eb="3">
      <t>ショウガクセイ</t>
    </rPh>
    <rPh sb="4" eb="7">
      <t>ガクシュウヨウ</t>
    </rPh>
    <phoneticPr fontId="2"/>
  </si>
  <si>
    <t>敦賀港湾事務所　港の総合学習ページ</t>
    <rPh sb="0" eb="2">
      <t>ツルガ</t>
    </rPh>
    <rPh sb="2" eb="4">
      <t>コウワン</t>
    </rPh>
    <rPh sb="4" eb="7">
      <t>ジムショ</t>
    </rPh>
    <rPh sb="8" eb="9">
      <t>ミナト</t>
    </rPh>
    <rPh sb="10" eb="12">
      <t>ソウゴウ</t>
    </rPh>
    <rPh sb="12" eb="14">
      <t>ガクシュウ</t>
    </rPh>
    <phoneticPr fontId="1"/>
  </si>
  <si>
    <t>北陸地方整備局 敦賀港湾事務所 海岸課</t>
    <rPh sb="8" eb="10">
      <t>ツルガ</t>
    </rPh>
    <rPh sb="10" eb="12">
      <t>コウワン</t>
    </rPh>
    <rPh sb="12" eb="15">
      <t>ジムショ</t>
    </rPh>
    <rPh sb="16" eb="19">
      <t>カイガンカ</t>
    </rPh>
    <phoneticPr fontId="1"/>
  </si>
  <si>
    <t>敦賀港湾事務所における「総合学習」の支援や「出前講座」の紹介を掲載。</t>
    <rPh sb="0" eb="2">
      <t>ツルガ</t>
    </rPh>
    <rPh sb="2" eb="4">
      <t>コウワン</t>
    </rPh>
    <rPh sb="4" eb="7">
      <t>ジムショ</t>
    </rPh>
    <rPh sb="12" eb="14">
      <t>ソウゴウ</t>
    </rPh>
    <rPh sb="14" eb="16">
      <t>ガクシュウ</t>
    </rPh>
    <rPh sb="18" eb="20">
      <t>シエン</t>
    </rPh>
    <rPh sb="22" eb="24">
      <t>デマエ</t>
    </rPh>
    <rPh sb="24" eb="26">
      <t>コウザ</t>
    </rPh>
    <rPh sb="28" eb="30">
      <t>ショウカイ</t>
    </rPh>
    <rPh sb="31" eb="33">
      <t>ケイサイ</t>
    </rPh>
    <phoneticPr fontId="1"/>
  </si>
  <si>
    <t>ぼくたちの農業</t>
  </si>
  <si>
    <t xml:space="preserve">北海道開発局 稚内開発建設部  </t>
  </si>
  <si>
    <t>A,070</t>
  </si>
  <si>
    <t>宗谷管内の農業農村整備事業とその効果を、絵やグラフを使って小学生向けにわかりやすく紹介しています。</t>
    <rPh sb="0" eb="2">
      <t>ソウヤ</t>
    </rPh>
    <rPh sb="2" eb="4">
      <t>カンナイ</t>
    </rPh>
    <rPh sb="5" eb="7">
      <t>ノウギョウ</t>
    </rPh>
    <rPh sb="7" eb="9">
      <t>ノウソン</t>
    </rPh>
    <rPh sb="9" eb="11">
      <t>セイビ</t>
    </rPh>
    <rPh sb="11" eb="13">
      <t>ジギョウ</t>
    </rPh>
    <rPh sb="16" eb="18">
      <t>コウカ</t>
    </rPh>
    <rPh sb="20" eb="21">
      <t>エ</t>
    </rPh>
    <rPh sb="26" eb="27">
      <t>ツカ</t>
    </rPh>
    <rPh sb="29" eb="32">
      <t>ショウガクセイ</t>
    </rPh>
    <rPh sb="32" eb="33">
      <t>ム</t>
    </rPh>
    <rPh sb="41" eb="43">
      <t>ショウカイ</t>
    </rPh>
    <phoneticPr fontId="2"/>
  </si>
  <si>
    <t>よどがわキッズLAND</t>
  </si>
  <si>
    <t>近畿地方整備局 淀川河川事務所 調査課</t>
  </si>
  <si>
    <t>淀川の概要、歴史、環境等を子供向けにわかりやすく説明</t>
    <rPh sb="0" eb="2">
      <t>ヨドガワ</t>
    </rPh>
    <rPh sb="3" eb="5">
      <t>ガイヨウ</t>
    </rPh>
    <rPh sb="6" eb="8">
      <t>レキシ</t>
    </rPh>
    <rPh sb="9" eb="11">
      <t>カンキョウ</t>
    </rPh>
    <rPh sb="11" eb="12">
      <t>トウ</t>
    </rPh>
    <rPh sb="13" eb="15">
      <t>コドモ</t>
    </rPh>
    <rPh sb="15" eb="16">
      <t>ム</t>
    </rPh>
    <rPh sb="24" eb="26">
      <t>セツメイ</t>
    </rPh>
    <phoneticPr fontId="1"/>
  </si>
  <si>
    <t>みなとキッズくらぶ</t>
  </si>
  <si>
    <t>中部地方整備局 四日市港湾事務所  企画調整課</t>
    <rPh sb="18" eb="20">
      <t>キカク</t>
    </rPh>
    <rPh sb="20" eb="23">
      <t>チョウセイカ</t>
    </rPh>
    <phoneticPr fontId="2"/>
  </si>
  <si>
    <t>子ども等を対象に、四日市港の施設について、クイズ等を用いて説明</t>
    <rPh sb="0" eb="1">
      <t>コ</t>
    </rPh>
    <rPh sb="3" eb="4">
      <t>トウ</t>
    </rPh>
    <rPh sb="5" eb="7">
      <t>タイショウ</t>
    </rPh>
    <rPh sb="9" eb="12">
      <t>ヨッカイチ</t>
    </rPh>
    <rPh sb="12" eb="13">
      <t>コウ</t>
    </rPh>
    <rPh sb="14" eb="16">
      <t>シセツ</t>
    </rPh>
    <rPh sb="24" eb="25">
      <t>トウ</t>
    </rPh>
    <rPh sb="26" eb="27">
      <t>モチ</t>
    </rPh>
    <rPh sb="29" eb="31">
      <t>セツメイ</t>
    </rPh>
    <phoneticPr fontId="2"/>
  </si>
  <si>
    <t>子供版交通環境対策アクションプラン</t>
    <rPh sb="0" eb="3">
      <t>コドモバン</t>
    </rPh>
    <rPh sb="3" eb="5">
      <t>コウツウ</t>
    </rPh>
    <rPh sb="5" eb="7">
      <t>カンキョウ</t>
    </rPh>
    <rPh sb="7" eb="9">
      <t>タイサク</t>
    </rPh>
    <phoneticPr fontId="1"/>
  </si>
  <si>
    <t>H,143</t>
  </si>
  <si>
    <t>運輸局が取り組む各種の環境対策の紹介を通じて、環境問題への理解とその取組への重要性の浸透を図るもの。</t>
    <rPh sb="0" eb="2">
      <t>ウンユ</t>
    </rPh>
    <rPh sb="2" eb="3">
      <t>キョク</t>
    </rPh>
    <rPh sb="8" eb="10">
      <t>カクシュ</t>
    </rPh>
    <rPh sb="11" eb="13">
      <t>カンキョウ</t>
    </rPh>
    <rPh sb="13" eb="15">
      <t>タイサク</t>
    </rPh>
    <rPh sb="16" eb="18">
      <t>ショウカイ</t>
    </rPh>
    <rPh sb="19" eb="20">
      <t>ツウ</t>
    </rPh>
    <rPh sb="23" eb="25">
      <t>カンキョウ</t>
    </rPh>
    <rPh sb="25" eb="27">
      <t>モンダイ</t>
    </rPh>
    <rPh sb="29" eb="31">
      <t>リカイ</t>
    </rPh>
    <rPh sb="34" eb="36">
      <t>トリクミ</t>
    </rPh>
    <rPh sb="38" eb="41">
      <t>ジュウヨウセイ</t>
    </rPh>
    <rPh sb="42" eb="44">
      <t>シントウ</t>
    </rPh>
    <rPh sb="45" eb="46">
      <t>ハカ</t>
    </rPh>
    <phoneticPr fontId="1"/>
  </si>
  <si>
    <t>Kid's Page</t>
  </si>
  <si>
    <t>四国運輸局 総務部 総務課</t>
  </si>
  <si>
    <t>1．四国運輸局のお仕事2．いろんな乗り物について3．乗り物・乗り方ガイドブック4．乗り物・環境ガイドブック5．質問コーナー6．お問い合わせはこちら、以上のコーナーがある。</t>
    <rPh sb="2" eb="4">
      <t>シコク</t>
    </rPh>
    <rPh sb="4" eb="7">
      <t>ウンユキョク</t>
    </rPh>
    <rPh sb="9" eb="11">
      <t>シゴト</t>
    </rPh>
    <rPh sb="17" eb="18">
      <t>ノ</t>
    </rPh>
    <rPh sb="19" eb="20">
      <t>モノ</t>
    </rPh>
    <rPh sb="26" eb="27">
      <t>ノ</t>
    </rPh>
    <rPh sb="28" eb="29">
      <t>モノ</t>
    </rPh>
    <rPh sb="30" eb="31">
      <t>ノ</t>
    </rPh>
    <rPh sb="32" eb="33">
      <t>カタ</t>
    </rPh>
    <rPh sb="41" eb="42">
      <t>ノ</t>
    </rPh>
    <rPh sb="43" eb="44">
      <t>モノ</t>
    </rPh>
    <rPh sb="45" eb="47">
      <t>カンキョウ</t>
    </rPh>
    <rPh sb="55" eb="57">
      <t>シツモン</t>
    </rPh>
    <rPh sb="64" eb="65">
      <t>ト</t>
    </rPh>
    <rPh sb="66" eb="67">
      <t>ア</t>
    </rPh>
    <rPh sb="74" eb="76">
      <t>イジョウ</t>
    </rPh>
    <phoneticPr fontId="1"/>
  </si>
  <si>
    <t>ｅ-気象台</t>
  </si>
  <si>
    <t>気象庁</t>
  </si>
  <si>
    <t>天気に関する情報（天気予報、各種気象データ、ライブカメラ映像）、気象や地震火山等に関する理科的な事項、気象台の各種業務を子供向けに解説しています。</t>
  </si>
  <si>
    <t>子どものページ</t>
  </si>
  <si>
    <t>国土地理院</t>
  </si>
  <si>
    <t>総務部 広報広聴室</t>
  </si>
  <si>
    <t>国土地理院が作成しているいろいろな地図や地図記号等を紹介するとともに、測量や地図作成の手順、測量や地図に関するQ＆A、地図を使った自由研究の事例などを紹介しています。</t>
  </si>
  <si>
    <t>はれるんランド</t>
  </si>
  <si>
    <t>気象庁のマスコットキャラクター”はれるん”の案内で、ゲームなどを通して、気象、地震、津波、火山噴火、地球環境等の知識を深める。</t>
  </si>
  <si>
    <t>秋田地方気象台 こどものてんき</t>
  </si>
  <si>
    <t>自由研究のサポートやことわざについて紹介しています。</t>
  </si>
  <si>
    <t>学ぼう！気象</t>
  </si>
  <si>
    <t>台風や地震のしくみをわかりやすく説明また、お天気教室で利用している実験装置で気象の不思議を学べます。</t>
  </si>
  <si>
    <t>キッズコーナー（工作コーナー）</t>
  </si>
  <si>
    <t>身近な材料で気象測器（雨量計、風向風速計）を製作する方法を紹介しています。</t>
  </si>
  <si>
    <t>鳥取地方気象台 キッズコーナー</t>
  </si>
  <si>
    <t>気象台に質問が多かった事項を分類して説明し、項目の最後にクイズを設けています。</t>
  </si>
  <si>
    <t>海上保安庁</t>
  </si>
  <si>
    <t xml:space="preserve">第四管区海上保安本部　総務部　総務課 </t>
  </si>
  <si>
    <t>うみがめが登場する海洋環境保全に関する紙芝居や、愛知県・三重県にある灯台のペーパークラフトを掲載しています。</t>
  </si>
  <si>
    <t>海上保安庁ホームページ キッズコーナー</t>
  </si>
  <si>
    <t>総務部 政務課 政策評価・広報室</t>
  </si>
  <si>
    <t>国土交通省 国土技術政策総合研究所キッズページ</t>
  </si>
  <si>
    <t>国土技術政策総合研究所</t>
  </si>
  <si>
    <t>企画部 研究評価・推進課</t>
  </si>
  <si>
    <t>国土技術政策総合研究所の研究分野・テーマについて紹介しているキッズ向けのパンフレット及び関連機関のキッズページへのリンクを掲載しています。</t>
  </si>
  <si>
    <t>ふじさぼう　キッズランド</t>
  </si>
  <si>
    <t>中部地方整備局 富士砂防事務所　調査課</t>
    <rPh sb="8" eb="10">
      <t>フジ</t>
    </rPh>
    <rPh sb="10" eb="12">
      <t>サボウ</t>
    </rPh>
    <rPh sb="12" eb="15">
      <t>ジムショ</t>
    </rPh>
    <rPh sb="16" eb="19">
      <t>チョウサカ</t>
    </rPh>
    <phoneticPr fontId="2"/>
  </si>
  <si>
    <t>子ども向けに、下記についての案内やクイズ。
・富士山、富士砂防事務所事業、地すべり対策等について</t>
    <rPh sb="23" eb="26">
      <t>フジサン</t>
    </rPh>
    <rPh sb="27" eb="29">
      <t>フジ</t>
    </rPh>
    <rPh sb="29" eb="31">
      <t>サボウ</t>
    </rPh>
    <rPh sb="31" eb="34">
      <t>ジムショ</t>
    </rPh>
    <rPh sb="34" eb="36">
      <t>ジギョウ</t>
    </rPh>
    <rPh sb="37" eb="38">
      <t>ジ</t>
    </rPh>
    <rPh sb="41" eb="43">
      <t>タイサク</t>
    </rPh>
    <rPh sb="43" eb="44">
      <t>ナド</t>
    </rPh>
    <phoneticPr fontId="2"/>
  </si>
  <si>
    <t>Ｋｉｄｓ向け天神川砂防を学ぼう</t>
    <rPh sb="4" eb="5">
      <t>ム</t>
    </rPh>
    <rPh sb="6" eb="8">
      <t>テンジン</t>
    </rPh>
    <rPh sb="8" eb="9">
      <t>ガワ</t>
    </rPh>
    <rPh sb="9" eb="11">
      <t>サボウ</t>
    </rPh>
    <rPh sb="12" eb="13">
      <t>マナ</t>
    </rPh>
    <phoneticPr fontId="2"/>
  </si>
  <si>
    <t>天神川のマスコットキャラクター「天ちゃん」と「神ちゃん」が天神川についてやさしく説明し、砂防ダムのマスコットキャラクター「さぼじい」が災害を防ぐ砂防ダムついてわかりやすく説明しています。</t>
    <rPh sb="0" eb="3">
      <t>テンジンガワ</t>
    </rPh>
    <rPh sb="16" eb="17">
      <t>テン</t>
    </rPh>
    <rPh sb="23" eb="24">
      <t>ジン</t>
    </rPh>
    <rPh sb="29" eb="32">
      <t>テンジンガワ</t>
    </rPh>
    <rPh sb="40" eb="42">
      <t>セツメイ</t>
    </rPh>
    <rPh sb="44" eb="46">
      <t>サボウ</t>
    </rPh>
    <rPh sb="67" eb="69">
      <t>サイガイ</t>
    </rPh>
    <rPh sb="70" eb="71">
      <t>フセ</t>
    </rPh>
    <rPh sb="72" eb="74">
      <t>サボウ</t>
    </rPh>
    <rPh sb="85" eb="87">
      <t>セツメイ</t>
    </rPh>
    <phoneticPr fontId="2"/>
  </si>
  <si>
    <t>みなとの資料館</t>
    <rPh sb="4" eb="7">
      <t>シリョウカン</t>
    </rPh>
    <phoneticPr fontId="2"/>
  </si>
  <si>
    <t>中国地方整備局港湾空港部港湾計画課</t>
    <rPh sb="0" eb="2">
      <t>チュウゴク</t>
    </rPh>
    <rPh sb="2" eb="4">
      <t>チホウ</t>
    </rPh>
    <rPh sb="4" eb="7">
      <t>セイビキョク</t>
    </rPh>
    <rPh sb="7" eb="9">
      <t>コウワン</t>
    </rPh>
    <rPh sb="9" eb="11">
      <t>クウコウ</t>
    </rPh>
    <rPh sb="11" eb="12">
      <t>ブ</t>
    </rPh>
    <rPh sb="12" eb="14">
      <t>コウワン</t>
    </rPh>
    <rPh sb="14" eb="17">
      <t>ケイカクカ</t>
    </rPh>
    <phoneticPr fontId="2"/>
  </si>
  <si>
    <t>子ども等を対象とした「みなとに関する」情報ページ</t>
    <rPh sb="0" eb="1">
      <t>コ</t>
    </rPh>
    <rPh sb="3" eb="4">
      <t>トウ</t>
    </rPh>
    <rPh sb="5" eb="7">
      <t>タイショウ</t>
    </rPh>
    <rPh sb="15" eb="16">
      <t>カン</t>
    </rPh>
    <rPh sb="19" eb="21">
      <t>ジョウホウ</t>
    </rPh>
    <phoneticPr fontId="2"/>
  </si>
  <si>
    <t>鉄道ちびっ子紙芝居</t>
  </si>
  <si>
    <t>中国運輸局 鉄道部 計画課</t>
    <rPh sb="0" eb="2">
      <t>チュウゴク</t>
    </rPh>
    <rPh sb="6" eb="8">
      <t>テツドウ</t>
    </rPh>
    <rPh sb="10" eb="12">
      <t>ケイカク</t>
    </rPh>
    <phoneticPr fontId="2"/>
  </si>
  <si>
    <t>電車の種類や踏切での安全な渡り方などを紙芝居風に紹介</t>
    <rPh sb="0" eb="2">
      <t>デンシャ</t>
    </rPh>
    <rPh sb="3" eb="5">
      <t>シュルイ</t>
    </rPh>
    <rPh sb="6" eb="8">
      <t>フミキリ</t>
    </rPh>
    <rPh sb="10" eb="12">
      <t>アンゼン</t>
    </rPh>
    <rPh sb="13" eb="14">
      <t>ワタ</t>
    </rPh>
    <rPh sb="15" eb="16">
      <t>カタ</t>
    </rPh>
    <rPh sb="19" eb="23">
      <t>カミシバイフウ</t>
    </rPh>
    <rPh sb="24" eb="26">
      <t>ショウカイ</t>
    </rPh>
    <phoneticPr fontId="2"/>
  </si>
  <si>
    <t>ふみきりってなあに？～でんしゃのおはなし～</t>
  </si>
  <si>
    <t>踏切事故の防止のため、低年齢層に向けた啓発ＤＶＤ映像</t>
    <rPh sb="24" eb="26">
      <t>エイゾウ</t>
    </rPh>
    <phoneticPr fontId="2"/>
  </si>
  <si>
    <t>中国運輸局ホームページ</t>
    <rPh sb="0" eb="5">
      <t>チュウゴクウンユキョク</t>
    </rPh>
    <phoneticPr fontId="2"/>
  </si>
  <si>
    <t>中国運輸局海上安全環境部</t>
    <rPh sb="5" eb="7">
      <t>カイジョウ</t>
    </rPh>
    <rPh sb="7" eb="9">
      <t>アンゼン</t>
    </rPh>
    <rPh sb="9" eb="12">
      <t>カンキョウブ</t>
    </rPh>
    <phoneticPr fontId="2"/>
  </si>
  <si>
    <t>「ふねができるまで」を紙芝居形式でわかりやすく紹介しています。</t>
    <rPh sb="11" eb="14">
      <t>カミシバイ</t>
    </rPh>
    <rPh sb="14" eb="16">
      <t>ケイシキ</t>
    </rPh>
    <rPh sb="23" eb="25">
      <t>ショウカイ</t>
    </rPh>
    <phoneticPr fontId="2"/>
  </si>
  <si>
    <t>キッズ学習コーナー</t>
    <rPh sb="3" eb="5">
      <t>ガクシュウ</t>
    </rPh>
    <phoneticPr fontId="2"/>
  </si>
  <si>
    <t xml:space="preserve">東北地方整備局 最上川ダム統合管理事務所  </t>
    <rPh sb="8" eb="10">
      <t>モガミ</t>
    </rPh>
    <rPh sb="10" eb="11">
      <t>ガワ</t>
    </rPh>
    <rPh sb="13" eb="15">
      <t>トウゴウ</t>
    </rPh>
    <rPh sb="15" eb="17">
      <t>カンリ</t>
    </rPh>
    <rPh sb="17" eb="19">
      <t>ジム</t>
    </rPh>
    <rPh sb="19" eb="20">
      <t>ショ</t>
    </rPh>
    <phoneticPr fontId="2"/>
  </si>
  <si>
    <t>小中学生を対象に「ダムの役割」「川あそびのマナー」「ダム湖にすむ魚たち」など動画をとおしてわかりやすく説明しているサイトです。</t>
    <rPh sb="0" eb="1">
      <t>ショウ</t>
    </rPh>
    <rPh sb="1" eb="4">
      <t>チュウガクセイ</t>
    </rPh>
    <rPh sb="5" eb="7">
      <t>タイショウ</t>
    </rPh>
    <rPh sb="12" eb="14">
      <t>ヤクワリ</t>
    </rPh>
    <rPh sb="16" eb="17">
      <t>カワ</t>
    </rPh>
    <rPh sb="28" eb="29">
      <t>コ</t>
    </rPh>
    <rPh sb="32" eb="33">
      <t>サカナ</t>
    </rPh>
    <rPh sb="38" eb="40">
      <t>ドウガ</t>
    </rPh>
    <rPh sb="51" eb="53">
      <t>セツメイ</t>
    </rPh>
    <phoneticPr fontId="2"/>
  </si>
  <si>
    <t>伏木富山港湾事務所　みなとの役割</t>
    <rPh sb="0" eb="2">
      <t>フシキ</t>
    </rPh>
    <rPh sb="2" eb="4">
      <t>トヤマ</t>
    </rPh>
    <rPh sb="4" eb="6">
      <t>コウワン</t>
    </rPh>
    <rPh sb="6" eb="9">
      <t>ジムショ</t>
    </rPh>
    <rPh sb="14" eb="16">
      <t>ヤクワリ</t>
    </rPh>
    <phoneticPr fontId="1"/>
  </si>
  <si>
    <t>北陸地方整備局 伏木富山港湾事務所 企画調整課</t>
    <rPh sb="8" eb="10">
      <t>フシキ</t>
    </rPh>
    <rPh sb="10" eb="12">
      <t>トヤマ</t>
    </rPh>
    <rPh sb="12" eb="14">
      <t>コウワン</t>
    </rPh>
    <rPh sb="14" eb="17">
      <t>ジムショ</t>
    </rPh>
    <rPh sb="18" eb="20">
      <t>キカク</t>
    </rPh>
    <rPh sb="20" eb="23">
      <t>チョウセイカ</t>
    </rPh>
    <phoneticPr fontId="1"/>
  </si>
  <si>
    <t>みなとの役割及び総合学習支援、現場見学会について紹介しています。</t>
    <rPh sb="4" eb="6">
      <t>ヤクワリ</t>
    </rPh>
    <rPh sb="6" eb="7">
      <t>オヨ</t>
    </rPh>
    <rPh sb="8" eb="10">
      <t>ソウゴウ</t>
    </rPh>
    <rPh sb="10" eb="12">
      <t>ガクシュウ</t>
    </rPh>
    <rPh sb="12" eb="14">
      <t>シエン</t>
    </rPh>
    <rPh sb="15" eb="17">
      <t>ゲンバ</t>
    </rPh>
    <rPh sb="17" eb="20">
      <t>ケンガクカイ</t>
    </rPh>
    <rPh sb="24" eb="26">
      <t>ショウカイ</t>
    </rPh>
    <phoneticPr fontId="1"/>
  </si>
  <si>
    <t>新潟港湾･空港整備事務所ホームページ　みなとの総合学習</t>
    <rPh sb="0" eb="3">
      <t>ニイガタコウ</t>
    </rPh>
    <rPh sb="3" eb="4">
      <t>ワン</t>
    </rPh>
    <rPh sb="5" eb="7">
      <t>クウコウ</t>
    </rPh>
    <rPh sb="7" eb="9">
      <t>セイビ</t>
    </rPh>
    <rPh sb="9" eb="12">
      <t>ジムショ</t>
    </rPh>
    <rPh sb="23" eb="25">
      <t>ソウゴウ</t>
    </rPh>
    <rPh sb="25" eb="27">
      <t>ガクシュウ</t>
    </rPh>
    <phoneticPr fontId="2"/>
  </si>
  <si>
    <t>北陸地方整備局 新潟港湾･空港整備事務所 海務課</t>
    <rPh sb="0" eb="2">
      <t>ホクリク</t>
    </rPh>
    <rPh sb="2" eb="4">
      <t>チホウ</t>
    </rPh>
    <rPh sb="4" eb="7">
      <t>セイビキョク</t>
    </rPh>
    <rPh sb="8" eb="11">
      <t>ニイガタコウ</t>
    </rPh>
    <rPh sb="11" eb="12">
      <t>ワン</t>
    </rPh>
    <rPh sb="13" eb="15">
      <t>クウコウ</t>
    </rPh>
    <rPh sb="15" eb="17">
      <t>セイビ</t>
    </rPh>
    <rPh sb="17" eb="20">
      <t>ジムショ</t>
    </rPh>
    <rPh sb="21" eb="24">
      <t>カイムカ</t>
    </rPh>
    <phoneticPr fontId="2"/>
  </si>
  <si>
    <t>港、空港に関するクイズを10問出題、正解に応じてランク付け</t>
    <rPh sb="0" eb="1">
      <t>ミナト</t>
    </rPh>
    <rPh sb="2" eb="4">
      <t>クウコウ</t>
    </rPh>
    <rPh sb="5" eb="6">
      <t>カン</t>
    </rPh>
    <rPh sb="14" eb="15">
      <t>モン</t>
    </rPh>
    <rPh sb="15" eb="17">
      <t>シュツダイ</t>
    </rPh>
    <rPh sb="18" eb="20">
      <t>セイカイ</t>
    </rPh>
    <rPh sb="21" eb="22">
      <t>オウ</t>
    </rPh>
    <rPh sb="27" eb="28">
      <t>ヅ</t>
    </rPh>
    <phoneticPr fontId="2"/>
  </si>
  <si>
    <t>もっともっと知ろう庄川・利賀ダム</t>
  </si>
  <si>
    <t>北陸地方整備局 利賀ダム工事事務所 調査設計課</t>
    <rPh sb="0" eb="2">
      <t>ホクリク</t>
    </rPh>
    <rPh sb="2" eb="4">
      <t>チホウ</t>
    </rPh>
    <rPh sb="4" eb="7">
      <t>セイビキョク</t>
    </rPh>
    <rPh sb="8" eb="10">
      <t>トガ</t>
    </rPh>
    <rPh sb="12" eb="14">
      <t>コウジ</t>
    </rPh>
    <rPh sb="14" eb="17">
      <t>ジムショ</t>
    </rPh>
    <rPh sb="18" eb="20">
      <t>チョウサ</t>
    </rPh>
    <rPh sb="20" eb="23">
      <t>セッケイカ</t>
    </rPh>
    <phoneticPr fontId="2"/>
  </si>
  <si>
    <t>総合学習を支援するサイトとして、庄川水系と利賀ダム、利賀ダムが位置する南砺市利賀村を紹介したサイトです。</t>
    <rPh sb="0" eb="2">
      <t>ソウゴウ</t>
    </rPh>
    <rPh sb="2" eb="4">
      <t>ガクシュウ</t>
    </rPh>
    <rPh sb="5" eb="7">
      <t>シエン</t>
    </rPh>
    <rPh sb="16" eb="18">
      <t>ショウガワ</t>
    </rPh>
    <rPh sb="18" eb="20">
      <t>スイケイ</t>
    </rPh>
    <rPh sb="21" eb="23">
      <t>トガ</t>
    </rPh>
    <rPh sb="26" eb="28">
      <t>トガ</t>
    </rPh>
    <rPh sb="31" eb="33">
      <t>イチ</t>
    </rPh>
    <rPh sb="35" eb="38">
      <t>ナントシ</t>
    </rPh>
    <rPh sb="38" eb="41">
      <t>トガムラ</t>
    </rPh>
    <rPh sb="42" eb="44">
      <t>ショウカイ</t>
    </rPh>
    <phoneticPr fontId="2"/>
  </si>
  <si>
    <t>赤谷湖流木アートコンテスト</t>
  </si>
  <si>
    <t>相俣ダムの流木を有効活用するイベント「赤谷湖流木アートコンテスト」の、作品集が見られるサイト。</t>
    <rPh sb="0" eb="2">
      <t>アイマタ</t>
    </rPh>
    <rPh sb="19" eb="22">
      <t>アカヤコ</t>
    </rPh>
    <rPh sb="35" eb="38">
      <t>サクヒンシュウ</t>
    </rPh>
    <rPh sb="39" eb="40">
      <t>ミ</t>
    </rPh>
    <phoneticPr fontId="2"/>
  </si>
  <si>
    <t>厚岸漁港の概要（位置、港勢、水産物、取り組み、歴史）や漁港整備の概要（整備方針、整備内容）について、イラストやクイズ形式で説明しています。</t>
    <rPh sb="0" eb="2">
      <t>アッケシ</t>
    </rPh>
    <rPh sb="2" eb="4">
      <t>ギョコウ</t>
    </rPh>
    <rPh sb="5" eb="7">
      <t>ガイヨウ</t>
    </rPh>
    <rPh sb="8" eb="10">
      <t>イチ</t>
    </rPh>
    <rPh sb="11" eb="12">
      <t>ミナト</t>
    </rPh>
    <rPh sb="12" eb="13">
      <t>イキオ</t>
    </rPh>
    <rPh sb="14" eb="17">
      <t>スイサンブツ</t>
    </rPh>
    <rPh sb="18" eb="19">
      <t>ト</t>
    </rPh>
    <rPh sb="20" eb="21">
      <t>ク</t>
    </rPh>
    <rPh sb="23" eb="25">
      <t>レキシ</t>
    </rPh>
    <rPh sb="27" eb="29">
      <t>ギョコウ</t>
    </rPh>
    <rPh sb="29" eb="31">
      <t>セイビ</t>
    </rPh>
    <rPh sb="32" eb="34">
      <t>ガイヨウ</t>
    </rPh>
    <rPh sb="35" eb="37">
      <t>セイビ</t>
    </rPh>
    <rPh sb="37" eb="39">
      <t>ホウシン</t>
    </rPh>
    <rPh sb="40" eb="42">
      <t>セイビ</t>
    </rPh>
    <rPh sb="42" eb="44">
      <t>ナイヨウ</t>
    </rPh>
    <rPh sb="58" eb="60">
      <t>ケイシキ</t>
    </rPh>
    <rPh sb="61" eb="63">
      <t>セツメイ</t>
    </rPh>
    <phoneticPr fontId="2"/>
  </si>
  <si>
    <t xml:space="preserve">北海道開発局 稚内開発建設部  稚内港湾事務所 </t>
    <rPh sb="16" eb="18">
      <t>ワッカナイ</t>
    </rPh>
    <phoneticPr fontId="2"/>
  </si>
  <si>
    <t>B,H</t>
  </si>
  <si>
    <t>日本最北の重要港湾である稚内港の役割を児童向けに紹介したパンフレット「北の玄関口　稚内港」を掲載しています。</t>
  </si>
  <si>
    <t>きっずコーナー</t>
  </si>
  <si>
    <t xml:space="preserve">九州地方整備局 関門航路事務所  </t>
    <rPh sb="8" eb="10">
      <t>カンモン</t>
    </rPh>
    <rPh sb="10" eb="12">
      <t>コウロ</t>
    </rPh>
    <phoneticPr fontId="2"/>
  </si>
  <si>
    <t>H,011,142,143</t>
  </si>
  <si>
    <t>関門航路に関するクイズを二択形式として初級編３問、中級編３問の計６問を掲載。関門航路に関する知識を深めてもらう。</t>
    <rPh sb="0" eb="2">
      <t>カンモン</t>
    </rPh>
    <rPh sb="2" eb="4">
      <t>コウロ</t>
    </rPh>
    <rPh sb="5" eb="6">
      <t>カン</t>
    </rPh>
    <rPh sb="12" eb="14">
      <t>ニタク</t>
    </rPh>
    <rPh sb="14" eb="16">
      <t>ケイシキ</t>
    </rPh>
    <rPh sb="19" eb="21">
      <t>ショキュウ</t>
    </rPh>
    <rPh sb="21" eb="22">
      <t>ヘン</t>
    </rPh>
    <rPh sb="23" eb="24">
      <t>モン</t>
    </rPh>
    <rPh sb="25" eb="28">
      <t>チュウキュウヘン</t>
    </rPh>
    <rPh sb="29" eb="30">
      <t>モン</t>
    </rPh>
    <rPh sb="31" eb="32">
      <t>ケイ</t>
    </rPh>
    <rPh sb="33" eb="34">
      <t>モン</t>
    </rPh>
    <rPh sb="35" eb="37">
      <t>ケイサイ</t>
    </rPh>
    <rPh sb="38" eb="40">
      <t>カンモン</t>
    </rPh>
    <rPh sb="40" eb="42">
      <t>コウロ</t>
    </rPh>
    <rPh sb="43" eb="44">
      <t>カン</t>
    </rPh>
    <rPh sb="46" eb="48">
      <t>チシキ</t>
    </rPh>
    <rPh sb="49" eb="50">
      <t>フカ</t>
    </rPh>
    <phoneticPr fontId="1"/>
  </si>
  <si>
    <t>植物防疫所キッズページ</t>
  </si>
  <si>
    <t>農林水産省</t>
  </si>
  <si>
    <t>横浜植物防疫所 リスク分析部 情報分析担当</t>
    <rPh sb="11" eb="13">
      <t>ブンセキ</t>
    </rPh>
    <rPh sb="13" eb="14">
      <t>ブ</t>
    </rPh>
    <rPh sb="15" eb="17">
      <t>ジョウホウ</t>
    </rPh>
    <rPh sb="17" eb="19">
      <t>ブンセキ</t>
    </rPh>
    <rPh sb="19" eb="21">
      <t>タントウ</t>
    </rPh>
    <phoneticPr fontId="2"/>
  </si>
  <si>
    <t>Ａ,Ｉ,102</t>
  </si>
  <si>
    <t>植物検疫に関する制度や業務、特に海外から持ち込みを禁止している植物等および、国内で移動が規制されている植物類を旅行者向けに説明しているサイトです。</t>
    <rPh sb="33" eb="34">
      <t>ナド</t>
    </rPh>
    <phoneticPr fontId="2"/>
  </si>
  <si>
    <t>18. 農林水産省</t>
    <rPh sb="4" eb="6">
      <t>ノウリン</t>
    </rPh>
    <rPh sb="6" eb="9">
      <t>スイサンショウ</t>
    </rPh>
    <phoneticPr fontId="2"/>
  </si>
  <si>
    <t>こまちゃんと食の冒険</t>
  </si>
  <si>
    <t>関東農政局   企画調整室</t>
    <rPh sb="8" eb="10">
      <t>キカク</t>
    </rPh>
    <rPh sb="10" eb="12">
      <t>チョウセイ</t>
    </rPh>
    <rPh sb="12" eb="13">
      <t>シツ</t>
    </rPh>
    <phoneticPr fontId="2"/>
  </si>
  <si>
    <t>A</t>
  </si>
  <si>
    <t>子どもが食べ物や農業について知り、考える食育的なページ。関東地方における農業、食品の流通、食事バランス、食品の安全、食料自給率、バイオマス、関東農政局管内各県における農産物について、わかりやすく紹介しています。</t>
    <rPh sb="4" eb="5">
      <t>タ</t>
    </rPh>
    <rPh sb="6" eb="7">
      <t>モノ</t>
    </rPh>
    <rPh sb="8" eb="10">
      <t>ノウギョウ</t>
    </rPh>
    <rPh sb="22" eb="23">
      <t>テキ</t>
    </rPh>
    <rPh sb="28" eb="30">
      <t>カントウ</t>
    </rPh>
    <rPh sb="30" eb="32">
      <t>チホウ</t>
    </rPh>
    <rPh sb="36" eb="38">
      <t>ノウギョウ</t>
    </rPh>
    <rPh sb="39" eb="41">
      <t>ショクヒン</t>
    </rPh>
    <rPh sb="42" eb="44">
      <t>リュウツウ</t>
    </rPh>
    <rPh sb="45" eb="47">
      <t>ショクジ</t>
    </rPh>
    <rPh sb="52" eb="54">
      <t>ショクヒン</t>
    </rPh>
    <rPh sb="55" eb="57">
      <t>アンゼン</t>
    </rPh>
    <rPh sb="58" eb="60">
      <t>ショクリョウ</t>
    </rPh>
    <rPh sb="70" eb="72">
      <t>カントウ</t>
    </rPh>
    <rPh sb="72" eb="74">
      <t>ノウセイ</t>
    </rPh>
    <rPh sb="74" eb="75">
      <t>キョク</t>
    </rPh>
    <rPh sb="75" eb="77">
      <t>カンナイ</t>
    </rPh>
    <rPh sb="77" eb="79">
      <t>カクケン</t>
    </rPh>
    <rPh sb="83" eb="86">
      <t>ノウサンブツ</t>
    </rPh>
    <phoneticPr fontId="2"/>
  </si>
  <si>
    <t>近畿農政局 食育活動支援メニュー</t>
  </si>
  <si>
    <t>近畿農政局 経営・事業支援部 地域食品課</t>
    <rPh sb="6" eb="8">
      <t>ケイエイ</t>
    </rPh>
    <rPh sb="9" eb="11">
      <t>ジギョウ</t>
    </rPh>
    <rPh sb="11" eb="13">
      <t>シエン</t>
    </rPh>
    <rPh sb="13" eb="14">
      <t>ブ</t>
    </rPh>
    <rPh sb="15" eb="17">
      <t>チイキ</t>
    </rPh>
    <rPh sb="17" eb="19">
      <t>ショクヒン</t>
    </rPh>
    <rPh sb="19" eb="20">
      <t>カ</t>
    </rPh>
    <phoneticPr fontId="2"/>
  </si>
  <si>
    <t>A,O</t>
  </si>
  <si>
    <t>食育活動支援メニュー、地域・学校等で食育の推進に関する活動に携わる方々を支援するため、近畿農政局が企画・制作した食育資材の提供・貸出をおこなっています。提供・貸出資材：食育紙芝居、食育カルタ、食育すごろく、小冊子「みどりのホームラン」</t>
  </si>
  <si>
    <t>近畿農政局 イケQ（キュー）</t>
  </si>
  <si>
    <t>近畿農政局 農村振興部 設計課</t>
    <rPh sb="6" eb="8">
      <t>ノウソン</t>
    </rPh>
    <rPh sb="8" eb="10">
      <t>シンコウ</t>
    </rPh>
    <phoneticPr fontId="2"/>
  </si>
  <si>
    <t>奈良平野に点在する「ため池」について、それぞれの歴史から機能までをクイズ形式で分かりやすく紹介しています。</t>
  </si>
  <si>
    <t>農林水産省こどもそうだん</t>
  </si>
  <si>
    <t>消費･安全局 消費者行政・食育課</t>
    <rPh sb="10" eb="12">
      <t>ギョウセイ</t>
    </rPh>
    <rPh sb="13" eb="15">
      <t>ショクイク</t>
    </rPh>
    <rPh sb="15" eb="16">
      <t>カ</t>
    </rPh>
    <phoneticPr fontId="2"/>
  </si>
  <si>
    <t>Ａ,Ｂ</t>
  </si>
  <si>
    <t>食べものや農林水産業に関する子どもの疑問にわかりやすく答えるページ。子ども相談のうち典型的な質問に対する回答を掲載しています。</t>
  </si>
  <si>
    <t>こどもほうもんのごあんない</t>
  </si>
  <si>
    <t>小学校、中学校、高等学校での修学旅行や校外学習等で農林水産省に訪問される方の受入。また、その際に農林水産省に関する様々な質問にもお答えする。</t>
    <rPh sb="0" eb="3">
      <t>ショウガッコウ</t>
    </rPh>
    <rPh sb="4" eb="7">
      <t>チュウガッコウ</t>
    </rPh>
    <rPh sb="8" eb="10">
      <t>コウトウ</t>
    </rPh>
    <rPh sb="10" eb="12">
      <t>ガッコウ</t>
    </rPh>
    <rPh sb="14" eb="16">
      <t>シュウガク</t>
    </rPh>
    <rPh sb="16" eb="18">
      <t>リョコウ</t>
    </rPh>
    <rPh sb="19" eb="21">
      <t>コウガイ</t>
    </rPh>
    <rPh sb="21" eb="23">
      <t>ガクシュウ</t>
    </rPh>
    <rPh sb="23" eb="24">
      <t>トウ</t>
    </rPh>
    <rPh sb="25" eb="27">
      <t>ノウリン</t>
    </rPh>
    <rPh sb="27" eb="30">
      <t>スイサンショウ</t>
    </rPh>
    <rPh sb="31" eb="33">
      <t>ホウモン</t>
    </rPh>
    <rPh sb="36" eb="37">
      <t>カタ</t>
    </rPh>
    <rPh sb="38" eb="40">
      <t>ウケイレ</t>
    </rPh>
    <rPh sb="46" eb="47">
      <t>サイ</t>
    </rPh>
    <rPh sb="48" eb="50">
      <t>ノウリン</t>
    </rPh>
    <rPh sb="50" eb="53">
      <t>スイサンショウ</t>
    </rPh>
    <rPh sb="54" eb="55">
      <t>カン</t>
    </rPh>
    <rPh sb="57" eb="59">
      <t>サマザマ</t>
    </rPh>
    <rPh sb="60" eb="62">
      <t>シツモン</t>
    </rPh>
    <rPh sb="65" eb="66">
      <t>コタ</t>
    </rPh>
    <phoneticPr fontId="2"/>
  </si>
  <si>
    <t>子どもの食育</t>
  </si>
  <si>
    <t>Ａ,O,070</t>
  </si>
  <si>
    <t>子どもが食や農林水産業について知り、考える食育ページ。食料自給率、食事バランスガイド、郷土料理などをわかりやすく紹介しています。</t>
  </si>
  <si>
    <t>農林水産省こどもページ</t>
  </si>
  <si>
    <t>広報評価課 広報室</t>
    <rPh sb="0" eb="2">
      <t>コウホウ</t>
    </rPh>
    <rPh sb="2" eb="4">
      <t>ヒョウカ</t>
    </rPh>
    <rPh sb="4" eb="5">
      <t>カ</t>
    </rPh>
    <phoneticPr fontId="2"/>
  </si>
  <si>
    <t>A,B</t>
  </si>
  <si>
    <t>教育現場と関連した情報や家庭において親子で利用できる情報などに重点を置いて、毎日の「食」を生み出す農林水産業・食品産業に親しみをもってもらうためのサイトです。</t>
  </si>
  <si>
    <t>中国四国農政局キッズページ</t>
  </si>
  <si>
    <t>中国四国農政局 企画調整室</t>
  </si>
  <si>
    <t>農林水産業及び農林水産物等について、子どもたちが親しみや関心を覚えられるように、子ども向けのページを集約したリンク集です。</t>
    <rPh sb="57" eb="58">
      <t>シュウ</t>
    </rPh>
    <phoneticPr fontId="2"/>
  </si>
  <si>
    <t>新濃尾農地防災事業所キッズページ</t>
  </si>
  <si>
    <t>東海農政局 新濃尾農地防災事業所</t>
  </si>
  <si>
    <t>A,O,143</t>
  </si>
  <si>
    <t>西濃用水第二期農業水利事業所&gt;キッズページへようこそ</t>
  </si>
  <si>
    <t>東海農政局 農村振興部設計課</t>
    <rPh sb="6" eb="8">
      <t>ノウソン</t>
    </rPh>
    <rPh sb="8" eb="11">
      <t>シンコウブ</t>
    </rPh>
    <phoneticPr fontId="2"/>
  </si>
  <si>
    <t>お米に関する情報や農業水利施設について、クイズなどを通してわかりやすく紹介しています。</t>
  </si>
  <si>
    <t>木曽調ウェブ&gt;キッズページ</t>
  </si>
  <si>
    <t>東海農政局 木曽川水系土地改良調査管理事務所</t>
  </si>
  <si>
    <t>濃尾平野の成り立ち、農業水利施設の整備、田んぼや農業用水の色々な役割について子ども向けのページとして集約したサイトです。</t>
  </si>
  <si>
    <t>とうほく食のもの知り隊</t>
  </si>
  <si>
    <t>東北農政局 企画調整室</t>
  </si>
  <si>
    <t>身近な食に関する情報を子ども向けに掲載しています。（東北の伝統料理、東北の農林水産業の特徴を分かりやすく図解）</t>
  </si>
  <si>
    <t>管内国営事業所・事務所のご案内&gt;津軽土地改良建設事務所&gt;キッズコーナー</t>
  </si>
  <si>
    <t>青森県小田川ダムに関するクイズを提供しています。</t>
    <rPh sb="0" eb="3">
      <t>アオモリケン</t>
    </rPh>
    <rPh sb="3" eb="6">
      <t>オダガワ</t>
    </rPh>
    <rPh sb="9" eb="10">
      <t>カン</t>
    </rPh>
    <rPh sb="16" eb="18">
      <t>テイキョウ</t>
    </rPh>
    <phoneticPr fontId="2"/>
  </si>
  <si>
    <t>管内国営事業所・事務所のご案内&gt;阿武隈土地改良調査管理事務所&gt;キッズコーナー</t>
  </si>
  <si>
    <t>田んぼの生き物調査について、田んぼのまわりに住んでいる生きものたちを紹介しています。</t>
    <rPh sb="0" eb="1">
      <t>タ</t>
    </rPh>
    <rPh sb="4" eb="5">
      <t>イ</t>
    </rPh>
    <rPh sb="6" eb="7">
      <t>モノ</t>
    </rPh>
    <rPh sb="7" eb="9">
      <t>チョウサ</t>
    </rPh>
    <rPh sb="22" eb="23">
      <t>ス</t>
    </rPh>
    <rPh sb="34" eb="36">
      <t>ショウカイ</t>
    </rPh>
    <phoneticPr fontId="2"/>
  </si>
  <si>
    <t>農村振興&gt;管内国営事業所・事務所のご案内&gt;平鹿平野農業水利事業所&gt;キッズコーナー</t>
  </si>
  <si>
    <t>苗づくりから収穫まで、お米ができるまでを説明しているサイト。お米がどの様に作られているのか分かります。</t>
    <rPh sb="0" eb="1">
      <t>ナエ</t>
    </rPh>
    <rPh sb="6" eb="8">
      <t>シュウカク</t>
    </rPh>
    <rPh sb="20" eb="22">
      <t>セツメイ</t>
    </rPh>
    <rPh sb="35" eb="36">
      <t>ヨウ</t>
    </rPh>
    <rPh sb="37" eb="38">
      <t>ツク</t>
    </rPh>
    <rPh sb="45" eb="46">
      <t>ワ</t>
    </rPh>
    <phoneticPr fontId="2"/>
  </si>
  <si>
    <t>農村振興&gt;管内国営事業所・事務所のご案内&gt;北上土地改良調査管理事務所&gt;キッズコーナー</t>
  </si>
  <si>
    <t>盛岡市周辺が農業地域として発展するきっかけの一つとなった国営事業地区について紹介しているサイト。岩手山の周りが、どの様にして今のような田んぼや畑・牧草地となったかなどが分かります。</t>
    <rPh sb="0" eb="3">
      <t>モリオカシ</t>
    </rPh>
    <rPh sb="3" eb="5">
      <t>シュウヘン</t>
    </rPh>
    <rPh sb="6" eb="8">
      <t>ノウギョウ</t>
    </rPh>
    <rPh sb="8" eb="10">
      <t>チイキ</t>
    </rPh>
    <rPh sb="13" eb="15">
      <t>ハッテン</t>
    </rPh>
    <rPh sb="22" eb="23">
      <t>ヒト</t>
    </rPh>
    <rPh sb="28" eb="30">
      <t>コクエイ</t>
    </rPh>
    <rPh sb="84" eb="85">
      <t>ワ</t>
    </rPh>
    <phoneticPr fontId="2"/>
  </si>
  <si>
    <t>農村振興&gt;管内国営事業所・事務所のご案内&gt;北奥羽土地改良調査管理事務所&gt;キッズコーナー問1</t>
  </si>
  <si>
    <t>農業に関するクイズを提供しています。</t>
    <rPh sb="10" eb="12">
      <t>テイキョウ</t>
    </rPh>
    <phoneticPr fontId="2"/>
  </si>
  <si>
    <t>農村振興&gt;管内国営事業所・事務所のご案内&gt;中津山農業水利事業所&gt;キッズコーナー問1</t>
  </si>
  <si>
    <t>作物に関するクイズ（そば）を提供しています。</t>
    <rPh sb="14" eb="16">
      <t>テイキョウ</t>
    </rPh>
    <phoneticPr fontId="2"/>
  </si>
  <si>
    <t>農村振興&gt;管内国営事業所・事務所のご案内&gt;西奥羽土地改良調査管理事務所&gt;キッズコーナー</t>
  </si>
  <si>
    <t>秋田県旭川地区、山形県赤川地区での「田んぼの生き物調査2006」を紹介しています。</t>
    <rPh sb="3" eb="5">
      <t>アサヒカワ</t>
    </rPh>
    <rPh sb="5" eb="7">
      <t>チク</t>
    </rPh>
    <rPh sb="33" eb="35">
      <t>ショウカイ</t>
    </rPh>
    <phoneticPr fontId="2"/>
  </si>
  <si>
    <t>農村振興&gt;管内国営事業所・事務所のご案内&gt;和賀中部農業水利事業所&gt;キッズコーナー問1</t>
  </si>
  <si>
    <t>岩手県湯田ダムに関するクイズを提供しています。</t>
    <rPh sb="0" eb="3">
      <t>イワテケン</t>
    </rPh>
    <rPh sb="3" eb="4">
      <t>ユ</t>
    </rPh>
    <rPh sb="4" eb="5">
      <t>タ</t>
    </rPh>
    <rPh sb="15" eb="17">
      <t>テイキョウ</t>
    </rPh>
    <phoneticPr fontId="2"/>
  </si>
  <si>
    <t>食料産業&gt;食育の推進</t>
  </si>
  <si>
    <t>当ページの中ほどに、これから農業体験をしてみたいと考えている小学生から大人の方までを対象に、農業体験の入門書として作成した読本「わくわく   ドキドキ  みんなで農業体験！！」を紹介しています。</t>
    <rPh sb="0" eb="1">
      <t>トウ</t>
    </rPh>
    <rPh sb="5" eb="6">
      <t>ナカ</t>
    </rPh>
    <phoneticPr fontId="2"/>
  </si>
  <si>
    <t>動物検疫所KidsQ&amp;Aページ</t>
  </si>
  <si>
    <t>動物検疫所 企画管理部 企画調整課</t>
  </si>
  <si>
    <t>動物検疫の検疫制度（検査対象物等）について、小学生向けにクイズ形式で紹介しているサイトです。</t>
  </si>
  <si>
    <t>農と食のサイエンス</t>
  </si>
  <si>
    <t>農林水産技術会議事務局 総務課</t>
  </si>
  <si>
    <t>農林水産業の最新の研究成果を絵や漫画などで、青少年向けにやさしく解説した冊子のサイトです。</t>
  </si>
  <si>
    <t>青少年のみなさんへ</t>
  </si>
  <si>
    <t>農林水産技術会議事務局や所管する独立行政法人が作成する青少年向けサイトのリンク集です</t>
  </si>
  <si>
    <t>北海道農政事務所教育ファーム</t>
  </si>
  <si>
    <t>北海道農政事務所 企画調整室</t>
  </si>
  <si>
    <t>小学生から大人の方までを対象に、北海道内の教育ファーム取組団体を紹介し、参加者の募集情報も掲載しているサイトです。</t>
  </si>
  <si>
    <t>北海道農政事務所食育地域レポート</t>
  </si>
  <si>
    <t>小学生から大人の方までを対象に、北海道各地で行われた食育推進活動について、写真を掲載し、概要を紹介しています。</t>
  </si>
  <si>
    <t>北海道農政事務所食育推進だより</t>
  </si>
  <si>
    <t>A,Ｂ,O</t>
  </si>
  <si>
    <t>小学生から大人の方までを対象に、北海道における食育パネル展、食育講座、農業体験、料理教室等の情報を紹介しています。</t>
  </si>
  <si>
    <t>北陸農政局キッズページ</t>
  </si>
  <si>
    <t>北陸農政局 企画調整室 交流係</t>
  </si>
  <si>
    <t>小学生から寄せられた質問をメインに、バケツで稲を育てる方法や野菜のルーツ、農林水産業Q&amp;A、食べ物探検隊など、学校での授業にも使えるサイトです。</t>
  </si>
  <si>
    <t>九州農政局肝属中部農業水利事業 &gt; キッズコーナー</t>
    <rPh sb="0" eb="2">
      <t>キュウシュウ</t>
    </rPh>
    <rPh sb="2" eb="5">
      <t>ノウセイキョク</t>
    </rPh>
    <phoneticPr fontId="2"/>
  </si>
  <si>
    <t>農林水産省</t>
    <rPh sb="0" eb="2">
      <t>ノウリン</t>
    </rPh>
    <rPh sb="2" eb="5">
      <t>スイサンショウ</t>
    </rPh>
    <phoneticPr fontId="1"/>
  </si>
  <si>
    <t>九州農政局肝属中部農業水利事業所</t>
    <rPh sb="0" eb="2">
      <t>キュウシュウ</t>
    </rPh>
    <rPh sb="2" eb="5">
      <t>ノウセイキョク</t>
    </rPh>
    <rPh sb="5" eb="7">
      <t>キモツキ</t>
    </rPh>
    <rPh sb="7" eb="9">
      <t>チュウブ</t>
    </rPh>
    <rPh sb="9" eb="11">
      <t>ノウギョウ</t>
    </rPh>
    <rPh sb="11" eb="13">
      <t>スイリ</t>
    </rPh>
    <rPh sb="13" eb="15">
      <t>ジギョウ</t>
    </rPh>
    <rPh sb="15" eb="16">
      <t>ショ</t>
    </rPh>
    <phoneticPr fontId="2"/>
  </si>
  <si>
    <t>事業とダムについてわかりやすく説明</t>
    <rPh sb="0" eb="2">
      <t>ジギョウ</t>
    </rPh>
    <rPh sb="15" eb="17">
      <t>セツメイ</t>
    </rPh>
    <phoneticPr fontId="2"/>
  </si>
  <si>
    <t>九州農政局南部九州土地改良調査管理事務所 &gt; キッズページ</t>
    <rPh sb="0" eb="2">
      <t>キュウシュウ</t>
    </rPh>
    <rPh sb="2" eb="5">
      <t>ノウセイキョク</t>
    </rPh>
    <phoneticPr fontId="2"/>
  </si>
  <si>
    <t>農林水産省</t>
    <rPh sb="0" eb="2">
      <t>ノウリン</t>
    </rPh>
    <rPh sb="2" eb="5">
      <t>スイサンショウ</t>
    </rPh>
    <phoneticPr fontId="2"/>
  </si>
  <si>
    <t>九州農政局
南部九州土地改良調査管理事務所企画課</t>
    <rPh sb="0" eb="2">
      <t>キュウシュウ</t>
    </rPh>
    <rPh sb="2" eb="5">
      <t>ノウセイキョク</t>
    </rPh>
    <rPh sb="6" eb="8">
      <t>ナンブ</t>
    </rPh>
    <rPh sb="8" eb="10">
      <t>キュウシュウ</t>
    </rPh>
    <rPh sb="10" eb="12">
      <t>トチ</t>
    </rPh>
    <rPh sb="12" eb="14">
      <t>カイリョウ</t>
    </rPh>
    <rPh sb="14" eb="16">
      <t>チョウサ</t>
    </rPh>
    <rPh sb="16" eb="18">
      <t>カンリ</t>
    </rPh>
    <rPh sb="18" eb="20">
      <t>ジム</t>
    </rPh>
    <rPh sb="20" eb="21">
      <t>ショ</t>
    </rPh>
    <rPh sb="21" eb="24">
      <t>キカクカ</t>
    </rPh>
    <phoneticPr fontId="2"/>
  </si>
  <si>
    <t>Ａ</t>
  </si>
  <si>
    <t>南九州（宮崎県、鹿児島県）の特徴に関するクイズ</t>
    <rPh sb="0" eb="3">
      <t>ミナミキュウシュウ</t>
    </rPh>
    <rPh sb="4" eb="7">
      <t>ミヤザキケン</t>
    </rPh>
    <rPh sb="8" eb="12">
      <t>カゴシマケン</t>
    </rPh>
    <rPh sb="14" eb="16">
      <t>トクチョウ</t>
    </rPh>
    <rPh sb="17" eb="18">
      <t>カン</t>
    </rPh>
    <phoneticPr fontId="2"/>
  </si>
  <si>
    <t>九州農政局徳之島用水農業水利事業所 &gt; キッズコーナー</t>
    <rPh sb="0" eb="2">
      <t>キュウシュウ</t>
    </rPh>
    <rPh sb="2" eb="5">
      <t>ノウセイキョク</t>
    </rPh>
    <phoneticPr fontId="2"/>
  </si>
  <si>
    <t>九州農政局
徳之島用水農業水利事業所調査設計課</t>
    <rPh sb="0" eb="2">
      <t>キュウシュウ</t>
    </rPh>
    <rPh sb="2" eb="5">
      <t>ノウセイキョク</t>
    </rPh>
    <rPh sb="6" eb="18">
      <t>ジムショ</t>
    </rPh>
    <rPh sb="18" eb="20">
      <t>チョウサ</t>
    </rPh>
    <rPh sb="20" eb="23">
      <t>セッケイカ</t>
    </rPh>
    <phoneticPr fontId="1"/>
  </si>
  <si>
    <t>小・中学生を対象に、徳之島の農業、事業の目的等についてイラストや写真、グラフを用いて紹介。</t>
    <rPh sb="0" eb="1">
      <t>ショウ</t>
    </rPh>
    <rPh sb="2" eb="5">
      <t>チュウガクセイ</t>
    </rPh>
    <rPh sb="6" eb="8">
      <t>タイショウ</t>
    </rPh>
    <rPh sb="10" eb="13">
      <t>トクノシマ</t>
    </rPh>
    <rPh sb="14" eb="16">
      <t>ノウギョウ</t>
    </rPh>
    <rPh sb="17" eb="19">
      <t>ジギョウ</t>
    </rPh>
    <rPh sb="20" eb="22">
      <t>モクテキ</t>
    </rPh>
    <rPh sb="22" eb="23">
      <t>トウ</t>
    </rPh>
    <rPh sb="32" eb="34">
      <t>シャシン</t>
    </rPh>
    <rPh sb="39" eb="40">
      <t>モチ</t>
    </rPh>
    <rPh sb="42" eb="44">
      <t>ショウカイ</t>
    </rPh>
    <phoneticPr fontId="2"/>
  </si>
  <si>
    <t>九州農政局北部九州土地改良調査管理事務所＞キッズページ</t>
    <rPh sb="0" eb="2">
      <t>キュウシュウ</t>
    </rPh>
    <rPh sb="2" eb="5">
      <t>ノウセイキョク</t>
    </rPh>
    <rPh sb="5" eb="7">
      <t>ホクブ</t>
    </rPh>
    <rPh sb="7" eb="9">
      <t>キュウシュウ</t>
    </rPh>
    <rPh sb="9" eb="11">
      <t>トチ</t>
    </rPh>
    <rPh sb="11" eb="13">
      <t>カイリョウ</t>
    </rPh>
    <rPh sb="13" eb="15">
      <t>チョウサ</t>
    </rPh>
    <rPh sb="15" eb="17">
      <t>カンリ</t>
    </rPh>
    <rPh sb="17" eb="20">
      <t>ジムショ</t>
    </rPh>
    <phoneticPr fontId="2"/>
  </si>
  <si>
    <t>九州農政局
北部九州土地改良調査管理事務所企画課</t>
    <rPh sb="0" eb="2">
      <t>キュウシュウ</t>
    </rPh>
    <rPh sb="2" eb="4">
      <t>ノウセイ</t>
    </rPh>
    <rPh sb="6" eb="8">
      <t>ホクブ</t>
    </rPh>
    <rPh sb="8" eb="10">
      <t>キュウシュウ</t>
    </rPh>
    <rPh sb="10" eb="12">
      <t>トチ</t>
    </rPh>
    <rPh sb="12" eb="14">
      <t>カイリョウ</t>
    </rPh>
    <rPh sb="14" eb="16">
      <t>チョウサ</t>
    </rPh>
    <rPh sb="16" eb="18">
      <t>カンリ</t>
    </rPh>
    <rPh sb="18" eb="20">
      <t>ジム</t>
    </rPh>
    <rPh sb="20" eb="21">
      <t>ショ</t>
    </rPh>
    <rPh sb="21" eb="24">
      <t>キカクカ</t>
    </rPh>
    <phoneticPr fontId="2"/>
  </si>
  <si>
    <t>九州管内や身近な筑後川及び嘉瀬川に棲む魚、北部九州地区の農業施設のクイズ</t>
    <rPh sb="0" eb="2">
      <t>キュウシュウ</t>
    </rPh>
    <rPh sb="2" eb="4">
      <t>カンナイ</t>
    </rPh>
    <rPh sb="5" eb="7">
      <t>ミヂカ</t>
    </rPh>
    <rPh sb="8" eb="11">
      <t>チクゴガワ</t>
    </rPh>
    <rPh sb="11" eb="12">
      <t>オヨ</t>
    </rPh>
    <rPh sb="13" eb="16">
      <t>カセガワ</t>
    </rPh>
    <rPh sb="17" eb="18">
      <t>ス</t>
    </rPh>
    <rPh sb="19" eb="20">
      <t>サカナ</t>
    </rPh>
    <rPh sb="21" eb="23">
      <t>ホクブ</t>
    </rPh>
    <rPh sb="23" eb="25">
      <t>キュウシュウ</t>
    </rPh>
    <rPh sb="25" eb="27">
      <t>チク</t>
    </rPh>
    <rPh sb="28" eb="30">
      <t>ノウギョウ</t>
    </rPh>
    <rPh sb="30" eb="32">
      <t>シセツ</t>
    </rPh>
    <phoneticPr fontId="1"/>
  </si>
  <si>
    <t>沖永良部農業水利事業 &gt; キッズコーナー</t>
  </si>
  <si>
    <t>九州農政局
沖永良部農業水利事業所</t>
    <rPh sb="0" eb="2">
      <t>キュウシュウ</t>
    </rPh>
    <rPh sb="2" eb="5">
      <t>ノウセイキョク</t>
    </rPh>
    <rPh sb="6" eb="10">
      <t>オキノエラブ</t>
    </rPh>
    <rPh sb="10" eb="12">
      <t>ノウギョウ</t>
    </rPh>
    <rPh sb="12" eb="14">
      <t>スイリ</t>
    </rPh>
    <rPh sb="14" eb="17">
      <t>ジギョウショ</t>
    </rPh>
    <phoneticPr fontId="2"/>
  </si>
  <si>
    <t>沖永良部農業水利事業所の紹介</t>
    <rPh sb="0" eb="4">
      <t>オキノエラブ</t>
    </rPh>
    <rPh sb="4" eb="6">
      <t>ノウギョウ</t>
    </rPh>
    <rPh sb="6" eb="8">
      <t>スイリ</t>
    </rPh>
    <rPh sb="8" eb="11">
      <t>ジギョウショ</t>
    </rPh>
    <rPh sb="12" eb="14">
      <t>ショウカイ</t>
    </rPh>
    <phoneticPr fontId="2"/>
  </si>
  <si>
    <t>キッズのページ</t>
  </si>
  <si>
    <t>林野庁</t>
  </si>
  <si>
    <t xml:space="preserve">関東森林管理局  </t>
  </si>
  <si>
    <t>大井川治山センターの事業地で見られる動物と植物について、写真を交えて説明しています。</t>
  </si>
  <si>
    <t>関東森林管理局こどもページ</t>
  </si>
  <si>
    <t>関東森林管理局 総務企画部 総務課</t>
  </si>
  <si>
    <t>子供達が楽しく遊びながら森林・林業を学べる「森のカルタ」、森林のはたらきと治山事業、治山工事で活躍する工事車両、大井川治山センターの事業地で見られる動物と植物について、写真を交えて説明しています。</t>
    <rPh sb="29" eb="31">
      <t>シンリン</t>
    </rPh>
    <rPh sb="37" eb="39">
      <t>チサン</t>
    </rPh>
    <rPh sb="39" eb="41">
      <t>ジギョウ</t>
    </rPh>
    <phoneticPr fontId="2"/>
  </si>
  <si>
    <t>森と木のＱ＆Ａ</t>
  </si>
  <si>
    <t>九州森林管理局 総務企画部 総務課</t>
  </si>
  <si>
    <t>森林と木、森林の育て方、森林と水などについて、設問に回答しながら学習していけるサイトです。</t>
    <rPh sb="5" eb="7">
      <t>シンリン</t>
    </rPh>
    <rPh sb="8" eb="9">
      <t>ソダ</t>
    </rPh>
    <rPh sb="10" eb="11">
      <t>カタ</t>
    </rPh>
    <rPh sb="12" eb="14">
      <t>シンリン</t>
    </rPh>
    <rPh sb="15" eb="16">
      <t>ミズ</t>
    </rPh>
    <rPh sb="23" eb="25">
      <t>セツモン</t>
    </rPh>
    <phoneticPr fontId="2"/>
  </si>
  <si>
    <t>知りたい聞きたいQ＆A</t>
  </si>
  <si>
    <t>四国森林管理局 総務企画部 総務課</t>
  </si>
  <si>
    <t>森や木の知りたいこと、森で遊ぶこと、木を使って遊ぶことについて、設問に回答しながら学習していけるサイトです。更に、疑問や質問をメールでも受け付けております。</t>
    <rPh sb="60" eb="62">
      <t>シツモン</t>
    </rPh>
    <rPh sb="68" eb="69">
      <t>ウ</t>
    </rPh>
    <rPh sb="70" eb="71">
      <t>ツ</t>
    </rPh>
    <phoneticPr fontId="2"/>
  </si>
  <si>
    <t>こども森林館</t>
  </si>
  <si>
    <t>森林利用課 山村振興企画班</t>
  </si>
  <si>
    <t>森林や木について、設問に回答しながら学習していけるサイトです。</t>
  </si>
  <si>
    <t>しらかみキッズ館</t>
  </si>
  <si>
    <t>東北森林管理局 計画保全部 計画課</t>
  </si>
  <si>
    <t>塗り絵をダウンロードして、森の動植物に塗り絵することにより、森に親しんでもらうサイトです。</t>
  </si>
  <si>
    <t>絵で見る森林・林業白書  木材みんなで使っちゃおう！</t>
  </si>
  <si>
    <t>企画課 年次報告班</t>
    <rPh sb="0" eb="3">
      <t>キカクカ</t>
    </rPh>
    <rPh sb="4" eb="6">
      <t>ネンジ</t>
    </rPh>
    <rPh sb="6" eb="8">
      <t>ホウコク</t>
    </rPh>
    <rPh sb="8" eb="9">
      <t>ハン</t>
    </rPh>
    <phoneticPr fontId="2"/>
  </si>
  <si>
    <t>木材を利用していくことの大切さを、絵を用いてわかりやすく説明しています。</t>
    <rPh sb="0" eb="2">
      <t>モクザイ</t>
    </rPh>
    <rPh sb="3" eb="5">
      <t>リヨウ</t>
    </rPh>
    <rPh sb="12" eb="14">
      <t>タイセツ</t>
    </rPh>
    <rPh sb="17" eb="18">
      <t>エ</t>
    </rPh>
    <rPh sb="19" eb="20">
      <t>モチ</t>
    </rPh>
    <rPh sb="28" eb="30">
      <t>セツメイ</t>
    </rPh>
    <phoneticPr fontId="2"/>
  </si>
  <si>
    <t>絵で見る森林・林業のすがた  行ってみよう！世界の森へ</t>
  </si>
  <si>
    <t>世界の森林や林業が今どうなっているのか、絵を用いてわかりやすく説明しています。</t>
    <rPh sb="0" eb="2">
      <t>セカイ</t>
    </rPh>
    <rPh sb="3" eb="5">
      <t>シンリン</t>
    </rPh>
    <rPh sb="9" eb="10">
      <t>イマ</t>
    </rPh>
    <rPh sb="20" eb="21">
      <t>エ</t>
    </rPh>
    <rPh sb="22" eb="23">
      <t>モチ</t>
    </rPh>
    <rPh sb="31" eb="33">
      <t>セツメイ</t>
    </rPh>
    <phoneticPr fontId="2"/>
  </si>
  <si>
    <t>絵で見る森林・林業白書  森林が元気になれば・・・</t>
  </si>
  <si>
    <t>日本の森林や林業が今どうなっているのか、どうすれば森林や林業が元気になるのか、絵を用いてわかりやすく説明しています。</t>
    <rPh sb="0" eb="2">
      <t>ニホン</t>
    </rPh>
    <rPh sb="3" eb="5">
      <t>シンリン</t>
    </rPh>
    <rPh sb="6" eb="8">
      <t>リンギョウ</t>
    </rPh>
    <rPh sb="9" eb="10">
      <t>イマ</t>
    </rPh>
    <rPh sb="25" eb="27">
      <t>シンリン</t>
    </rPh>
    <rPh sb="28" eb="30">
      <t>リンギョウ</t>
    </rPh>
    <rPh sb="31" eb="33">
      <t>ゲンキ</t>
    </rPh>
    <rPh sb="39" eb="40">
      <t>エ</t>
    </rPh>
    <rPh sb="41" eb="42">
      <t>モチ</t>
    </rPh>
    <rPh sb="50" eb="52">
      <t>セツメイ</t>
    </rPh>
    <phoneticPr fontId="2"/>
  </si>
  <si>
    <t>国立研究開発法人水産研究・教育機構</t>
    <rPh sb="0" eb="2">
      <t>コクリツ</t>
    </rPh>
    <rPh sb="2" eb="4">
      <t>ケンキュウ</t>
    </rPh>
    <rPh sb="4" eb="6">
      <t>カイハツ</t>
    </rPh>
    <rPh sb="6" eb="8">
      <t>ホウジン</t>
    </rPh>
    <rPh sb="10" eb="12">
      <t>ケンキュウ</t>
    </rPh>
    <rPh sb="13" eb="17">
      <t>キョウイクキコウ</t>
    </rPh>
    <phoneticPr fontId="2"/>
  </si>
  <si>
    <t>経営企画部 広報室</t>
  </si>
  <si>
    <t>B,L,143</t>
  </si>
  <si>
    <t>水産業や海や魚のこと、水産総合研究センターで研究していることを、だれにでもわかりやすく説明しています。職員が作成したリアルな魚のペーパークラフトもPDFで配布しています。</t>
  </si>
  <si>
    <t>日本海のさかなたち</t>
  </si>
  <si>
    <t>国立研究開発法人水産研究・教育機構</t>
    <rPh sb="0" eb="2">
      <t>コクリツ</t>
    </rPh>
    <rPh sb="2" eb="4">
      <t>ケンキュウ</t>
    </rPh>
    <rPh sb="4" eb="6">
      <t>カイハツ</t>
    </rPh>
    <rPh sb="6" eb="8">
      <t>ホウジン</t>
    </rPh>
    <rPh sb="8" eb="10">
      <t>スイサン</t>
    </rPh>
    <rPh sb="10" eb="12">
      <t>ケンキュウ</t>
    </rPh>
    <rPh sb="13" eb="17">
      <t>キョウイクキコウ</t>
    </rPh>
    <phoneticPr fontId="2"/>
  </si>
  <si>
    <t>日本海区 水産研究所</t>
  </si>
  <si>
    <t>日本海区水産研究所で研究している日本海のさかなたちについて、生態や漁業、美味しい食べ方などを小中学生にわかりやすく紹介しています。クイズもあります。</t>
  </si>
  <si>
    <t>キッズページ・サケのさいばい漁業</t>
  </si>
  <si>
    <t>北海道区 水産研究所</t>
  </si>
  <si>
    <t>サケのふ化放流事業（栽培漁業）を紹介しています。</t>
  </si>
  <si>
    <t>宇宙から見た日本の農業</t>
  </si>
  <si>
    <t>国立研究開発法人 農業・食品産業技術総合研究機構</t>
  </si>
  <si>
    <t>連携広報部広報課</t>
    <rPh sb="0" eb="2">
      <t>レンケイ</t>
    </rPh>
    <rPh sb="4" eb="5">
      <t>ブ</t>
    </rPh>
    <rPh sb="5" eb="8">
      <t>コウホウカ</t>
    </rPh>
    <phoneticPr fontId="2"/>
  </si>
  <si>
    <t>北海道から沖縄県にいたる全国61地域の農業の特徴を人工衛星（ランドサット）から撮影されたカラー画像で解説しています。</t>
  </si>
  <si>
    <t>小学生・中学生のみなさんへ</t>
  </si>
  <si>
    <t>小中学生を対象に農環研の研究内容をわかりやすく解説。研究所が公開している学習向けコンテンツ、子ども・一般市民向けイベントの紹介、見学案内、研究所内外へのリンク集なども提供しています。</t>
    <rPh sb="8" eb="9">
      <t>ノウ</t>
    </rPh>
    <rPh sb="9" eb="10">
      <t>タマキ</t>
    </rPh>
    <rPh sb="10" eb="11">
      <t>ケン</t>
    </rPh>
    <rPh sb="12" eb="14">
      <t>ケンキュウ</t>
    </rPh>
    <rPh sb="14" eb="16">
      <t>ナイヨウ</t>
    </rPh>
    <rPh sb="23" eb="25">
      <t>カイセツ</t>
    </rPh>
    <phoneticPr fontId="2"/>
  </si>
  <si>
    <t>新農業展開ゲノムプロジェクト</t>
  </si>
  <si>
    <t>農林水産省委託プロジェクト研究「新農業展開プロジェクト研究」の概要及び成果を紹介したサイトです。</t>
  </si>
  <si>
    <t>花き研究所花の基礎知識</t>
  </si>
  <si>
    <t>花の色は、色素の組成や量だけでなく、細胞のpHや金属イオンの影響などでも色調が異なります。本サイトでは、それぞれの色ごとに、最近の研究成果を織り交ぜて、花の色のしくみを紹介しています。</t>
  </si>
  <si>
    <t>作物研究所青少年コーナー</t>
  </si>
  <si>
    <t>当サイトでは、お米のポスターとして、「DNAマーカー育種とは？」、「家畜のエサになるお米」、「新しいお米の品種」を紹介。さらに、これらの品種を含む全国のその他の水稲新品種が掲載された資料の紹介も行っています。</t>
    <rPh sb="0" eb="1">
      <t>トウ</t>
    </rPh>
    <phoneticPr fontId="2"/>
  </si>
  <si>
    <t>食品総合研究所食の豆知識コーナー</t>
  </si>
  <si>
    <t>食の豆知識コーナーは、くらしの中にある食の情報を一般の方向けにまとめたサイトです。食の広場では、身近な「食」について、4人の中学生と先生の会話を通して説明（全13話）しています。</t>
  </si>
  <si>
    <t>畜産草地研究所の研究</t>
  </si>
  <si>
    <t>当研究所の研究内容を青少年の皆さまにも分かりやすく紹介したパンフレットをPDFで提供しています。</t>
    <rPh sb="0" eb="1">
      <t>トウ</t>
    </rPh>
    <rPh sb="7" eb="9">
      <t>ナイヨウ</t>
    </rPh>
    <rPh sb="40" eb="42">
      <t>テイキョウ</t>
    </rPh>
    <phoneticPr fontId="2"/>
  </si>
  <si>
    <t>畜産草地研究所ガイドコミック</t>
  </si>
  <si>
    <t>研究成果、研究活動を主に子どもをはじめとする国民の皆さまに広く理解していただくことを目的に、その概要及び事例を紹介しています。</t>
  </si>
  <si>
    <t>北陸研究センターキッズページ</t>
  </si>
  <si>
    <t>毎年近郊の小学校から多数ご参加いただいている体験型授業「科学教室」の紹介や、皆さんからよくあるお米・イネについての質問に対して、分かりやすくお答えしているコーナーです。</t>
  </si>
  <si>
    <t>東北農業研究センターキッズコーナー</t>
  </si>
  <si>
    <t>「お米のよくある質問集」や「子供向けパンフレット」等の子供向けコンテンツを紹介しています。</t>
  </si>
  <si>
    <t>東北農業研究センターお米（稲作）の関連情報</t>
  </si>
  <si>
    <t>お米（稲作）に関する各種情報を掲載しています。</t>
  </si>
  <si>
    <t>農村工学研究所キッズコーナー</t>
  </si>
  <si>
    <t>農村工学研究所の研究内容、地球温暖化に対して水田や畑の二酸化炭素を減らす役割、ドジョウの分布を例に遺伝子の保全や多様性について紹介しています。</t>
    <rPh sb="10" eb="12">
      <t>ナイヨウ</t>
    </rPh>
    <phoneticPr fontId="2"/>
  </si>
  <si>
    <t>野菜茶業研究所野菜の花の写真</t>
  </si>
  <si>
    <t>野菜の花の写真を掲載したサイトです。</t>
  </si>
  <si>
    <t>国際農林水産業研究センターキッズ(小・中学生)向けページ</t>
  </si>
  <si>
    <t>国立研究開発法人国際農林水産業研究センタ</t>
    <rPh sb="0" eb="17">
      <t>コクリツケンキュウカイハツホウジンコクサイノウリンスイサンギョウケンキュウ</t>
    </rPh>
    <phoneticPr fontId="2"/>
  </si>
  <si>
    <t>国立研究開発法人国際農林水産業研究センター企画連携部情報広報室</t>
  </si>
  <si>
    <t>L,160</t>
  </si>
  <si>
    <t>国際的な食料・環境問題の解決に向けて、開発途上国の農山漁村地帯で研究を進めるJIRCAS職員が撮影した写真及び研究所紹介ビデオをご覧いただけるサイトです。</t>
    <rPh sb="58" eb="60">
      <t>ショウカイ</t>
    </rPh>
    <rPh sb="65" eb="66">
      <t>ラン</t>
    </rPh>
    <phoneticPr fontId="2"/>
  </si>
  <si>
    <t>経済産業省</t>
  </si>
  <si>
    <t>産総研サイエンス・タウン</t>
  </si>
  <si>
    <t>産業技術総合研究所</t>
  </si>
  <si>
    <t>企画本部 広報サービス室</t>
  </si>
  <si>
    <t>産総研で行われている広範な分野の研究に関連する簡単な実験の紹介、先端科学技術の分かりやすい説明により、科学技術の面白さ、すばらしさを、将来を担う子供達に紹介しています。</t>
    <rPh sb="72" eb="75">
      <t>コドモタチ</t>
    </rPh>
    <phoneticPr fontId="2"/>
  </si>
  <si>
    <t>19. 経済産業省</t>
    <rPh sb="4" eb="6">
      <t>ケイザイ</t>
    </rPh>
    <rPh sb="6" eb="9">
      <t>サンギョウショウ</t>
    </rPh>
    <phoneticPr fontId="2"/>
  </si>
  <si>
    <t>おしえて！新エネルギー</t>
  </si>
  <si>
    <t>新エネルギー・産業技術総合開発機構</t>
  </si>
  <si>
    <t>システム業務部</t>
  </si>
  <si>
    <t>新エネルギーを遊びながら学ぶことができる低年齢向けのコンテンツです。</t>
  </si>
  <si>
    <t>NITEホームページ（ナイトキッズ）</t>
  </si>
  <si>
    <t>製品評価技術基盤機構</t>
  </si>
  <si>
    <t>NITEの業務内容（バイオテクノロジー分野、化学物質管理分野、適合性認定分野及び製品安全分野）を、小中学生向けに平易に解説しています。</t>
  </si>
  <si>
    <t>メタンハイドレートキッズページ</t>
  </si>
  <si>
    <t>石油天然ガス・金属鉱物資源機構</t>
    <rPh sb="0" eb="2">
      <t>セキユ</t>
    </rPh>
    <rPh sb="2" eb="4">
      <t>テンネン</t>
    </rPh>
    <rPh sb="7" eb="9">
      <t>キンゾク</t>
    </rPh>
    <rPh sb="9" eb="11">
      <t>コウブツ</t>
    </rPh>
    <rPh sb="11" eb="13">
      <t>シゲン</t>
    </rPh>
    <rPh sb="13" eb="15">
      <t>キコウ</t>
    </rPh>
    <phoneticPr fontId="2"/>
  </si>
  <si>
    <t>メタンハイドレート研究開発グループ事業推進チーム</t>
    <rPh sb="17" eb="24">
      <t>スイシン</t>
    </rPh>
    <phoneticPr fontId="2"/>
  </si>
  <si>
    <t xml:space="preserve">メタンハイドレートの基礎的なことから、MH21の成果など、メタンハイドレート開発に関わることについて、子ども向けに分かりやすく紹介しています。 </t>
  </si>
  <si>
    <t>経済産業省キッズページ</t>
  </si>
  <si>
    <t>大臣官房政策評課広報課 広報室</t>
  </si>
  <si>
    <t>子どもたちに、経済産業省の行政分野を題材として、自分自身の将来と日本の未来を考える素材を提供しています。家庭での学習や、学校現場において「総合的な学習の時間」における教材として活用していただくことも可能です。</t>
  </si>
  <si>
    <t>経済産業省 統計学習ホームページ（統計キッズ）</t>
  </si>
  <si>
    <t>大臣官房調査統計グループ 調査分析支援室</t>
    <rPh sb="13" eb="15">
      <t>チョウサ</t>
    </rPh>
    <rPh sb="15" eb="17">
      <t>ブンセキ</t>
    </rPh>
    <rPh sb="17" eb="20">
      <t>シエンシツ</t>
    </rPh>
    <phoneticPr fontId="2"/>
  </si>
  <si>
    <t>E,I,070</t>
  </si>
  <si>
    <t>学校やご家庭で、統計について興味と関心を持ちながら楽しく学べるページです。経済産業省が実施する「工業統計調査」及び「商業統計調査」のデータを使用し、日本の工業及び商業の現状等について紹介しています。</t>
    <rPh sb="74" eb="76">
      <t>ニホン</t>
    </rPh>
    <phoneticPr fontId="2"/>
  </si>
  <si>
    <t>レッツゴー3R</t>
  </si>
  <si>
    <t>産業技術環境局リサイクル推進課</t>
    <rPh sb="0" eb="2">
      <t>サンギョウ</t>
    </rPh>
    <rPh sb="2" eb="4">
      <t>ギジュツ</t>
    </rPh>
    <rPh sb="4" eb="7">
      <t>カンキョウキョク</t>
    </rPh>
    <rPh sb="12" eb="15">
      <t>スイシンカ</t>
    </rPh>
    <phoneticPr fontId="2"/>
  </si>
  <si>
    <t>R,143</t>
  </si>
  <si>
    <t>小中学生、一般消費者向けの３R普及啓発用映像です。限りある地球の資源を大切にするという意識を育み、３Rへの理解を深めます。</t>
    <rPh sb="0" eb="4">
      <t>ショウチュウガクセイ</t>
    </rPh>
    <rPh sb="5" eb="7">
      <t>イッパン</t>
    </rPh>
    <rPh sb="7" eb="10">
      <t>ショウヒシャ</t>
    </rPh>
    <rPh sb="10" eb="11">
      <t>ム</t>
    </rPh>
    <rPh sb="15" eb="17">
      <t>フキュウ</t>
    </rPh>
    <rPh sb="17" eb="19">
      <t>ケイハツ</t>
    </rPh>
    <rPh sb="19" eb="20">
      <t>ヨウ</t>
    </rPh>
    <rPh sb="20" eb="22">
      <t>エイゾウ</t>
    </rPh>
    <rPh sb="25" eb="26">
      <t>カギ</t>
    </rPh>
    <rPh sb="29" eb="31">
      <t>チキュウ</t>
    </rPh>
    <rPh sb="32" eb="34">
      <t>シゲン</t>
    </rPh>
    <rPh sb="35" eb="37">
      <t>タイセツ</t>
    </rPh>
    <rPh sb="43" eb="45">
      <t>イシキ</t>
    </rPh>
    <rPh sb="46" eb="47">
      <t>ハグク</t>
    </rPh>
    <rPh sb="53" eb="55">
      <t>リカイ</t>
    </rPh>
    <rPh sb="56" eb="57">
      <t>フカ</t>
    </rPh>
    <phoneticPr fontId="2"/>
  </si>
  <si>
    <t>なるほど！ケミカルワンダータウン</t>
  </si>
  <si>
    <t>製造産業局化学物質管理課</t>
    <rPh sb="0" eb="2">
      <t>セイゾウ</t>
    </rPh>
    <rPh sb="2" eb="5">
      <t>サンギョウキョク</t>
    </rPh>
    <rPh sb="5" eb="7">
      <t>カガク</t>
    </rPh>
    <rPh sb="7" eb="9">
      <t>ブッシツ</t>
    </rPh>
    <rPh sb="9" eb="11">
      <t>カンリ</t>
    </rPh>
    <rPh sb="11" eb="12">
      <t>カ</t>
    </rPh>
    <phoneticPr fontId="2"/>
  </si>
  <si>
    <t>E,R,143</t>
  </si>
  <si>
    <t>街中を探検しながら、暮らしの中でどのように化学物質が使われているか等を学ぶことができます。</t>
    <rPh sb="10" eb="11">
      <t>ク</t>
    </rPh>
    <rPh sb="14" eb="15">
      <t>ナカ</t>
    </rPh>
    <rPh sb="21" eb="23">
      <t>カガク</t>
    </rPh>
    <rPh sb="23" eb="25">
      <t>ブッシツ</t>
    </rPh>
    <rPh sb="26" eb="27">
      <t>ツカ</t>
    </rPh>
    <rPh sb="33" eb="34">
      <t>トウ</t>
    </rPh>
    <rPh sb="35" eb="36">
      <t>マナ</t>
    </rPh>
    <phoneticPr fontId="2"/>
  </si>
  <si>
    <t>製品事故から身を守るために</t>
  </si>
  <si>
    <t>商務流通保安Ｇ 製品安全課</t>
  </si>
  <si>
    <t>E,F,142</t>
  </si>
  <si>
    <t>ガスレンジ等、消費者の身の回りにある消費生活用製品に関して発生する事故の注意喚起や、重大製品事故報告・公表制度を紹介しています。</t>
  </si>
  <si>
    <t>経済産業省</t>
    <rPh sb="0" eb="5">
      <t>ケイザイサンギョウショウ</t>
    </rPh>
    <phoneticPr fontId="2"/>
  </si>
  <si>
    <t>なっとく！再生可能エネルギーホームページ内のキッズページ</t>
    <rPh sb="5" eb="7">
      <t>サイセイ</t>
    </rPh>
    <rPh sb="7" eb="9">
      <t>カノウ</t>
    </rPh>
    <rPh sb="20" eb="21">
      <t>ナイ</t>
    </rPh>
    <phoneticPr fontId="2"/>
  </si>
  <si>
    <t>資源エネルギー庁　省エネルギー・新エネルギー部　新エネルギー対策課</t>
    <rPh sb="0" eb="2">
      <t>シゲン</t>
    </rPh>
    <rPh sb="7" eb="8">
      <t>チョウ</t>
    </rPh>
    <rPh sb="9" eb="10">
      <t>ショウ</t>
    </rPh>
    <rPh sb="16" eb="17">
      <t>シン</t>
    </rPh>
    <rPh sb="22" eb="23">
      <t>ブ</t>
    </rPh>
    <rPh sb="24" eb="25">
      <t>シン</t>
    </rPh>
    <rPh sb="30" eb="33">
      <t>タイサクカ</t>
    </rPh>
    <phoneticPr fontId="2"/>
  </si>
  <si>
    <t>F</t>
  </si>
  <si>
    <t>再生可能エネルギーについて、発電の仕組みや導入状況などをわかりやすく紹介したページです。</t>
    <rPh sb="0" eb="2">
      <t>サイセイ</t>
    </rPh>
    <rPh sb="2" eb="4">
      <t>カノウ</t>
    </rPh>
    <rPh sb="14" eb="16">
      <t>ハツデン</t>
    </rPh>
    <rPh sb="17" eb="19">
      <t>シク</t>
    </rPh>
    <rPh sb="21" eb="23">
      <t>ドウニュウ</t>
    </rPh>
    <rPh sb="23" eb="25">
      <t>ジョウキョウ</t>
    </rPh>
    <rPh sb="34" eb="36">
      <t>ショウカイ</t>
    </rPh>
    <phoneticPr fontId="2"/>
  </si>
  <si>
    <t>キッズコーナー｜地熱発電について｜資源エネルギー庁</t>
    <rPh sb="8" eb="10">
      <t>チネツ</t>
    </rPh>
    <rPh sb="10" eb="12">
      <t>ハツデン</t>
    </rPh>
    <rPh sb="17" eb="19">
      <t>シゲン</t>
    </rPh>
    <rPh sb="24" eb="25">
      <t>チョウ</t>
    </rPh>
    <phoneticPr fontId="2"/>
  </si>
  <si>
    <t>資源エネルギー庁
資源・燃料部政策課</t>
    <rPh sb="9" eb="11">
      <t>シゲン</t>
    </rPh>
    <rPh sb="12" eb="15">
      <t>ネンリョウブ</t>
    </rPh>
    <rPh sb="15" eb="18">
      <t>セイサクカ</t>
    </rPh>
    <phoneticPr fontId="2"/>
  </si>
  <si>
    <t>地熱発電の概要、仕組み、メリット、既存発電所の位置について紹介する子ども向けページです。</t>
    <rPh sb="0" eb="2">
      <t>チネツ</t>
    </rPh>
    <rPh sb="2" eb="4">
      <t>ハツデン</t>
    </rPh>
    <rPh sb="5" eb="7">
      <t>ガイヨウ</t>
    </rPh>
    <rPh sb="8" eb="10">
      <t>シク</t>
    </rPh>
    <rPh sb="17" eb="19">
      <t>キゾン</t>
    </rPh>
    <rPh sb="19" eb="22">
      <t>ハツデンショ</t>
    </rPh>
    <rPh sb="23" eb="25">
      <t>イチ</t>
    </rPh>
    <rPh sb="29" eb="31">
      <t>ショウカイ</t>
    </rPh>
    <rPh sb="33" eb="34">
      <t>コ</t>
    </rPh>
    <rPh sb="36" eb="37">
      <t>ム</t>
    </rPh>
    <phoneticPr fontId="2"/>
  </si>
  <si>
    <t>発明・工夫と特許の国へようこそ！！</t>
  </si>
  <si>
    <t xml:space="preserve">北海道経済産業局   </t>
  </si>
  <si>
    <t>特許制度及び発明について、小学生から高校生向けに紹介しています。</t>
    <rPh sb="0" eb="2">
      <t>トッキョ</t>
    </rPh>
    <rPh sb="2" eb="4">
      <t>セイド</t>
    </rPh>
    <rPh sb="4" eb="5">
      <t>オヨ</t>
    </rPh>
    <rPh sb="6" eb="8">
      <t>ハツメイ</t>
    </rPh>
    <rPh sb="13" eb="16">
      <t>ショウガクセイ</t>
    </rPh>
    <rPh sb="18" eb="21">
      <t>コウコウセイ</t>
    </rPh>
    <rPh sb="21" eb="22">
      <t>ム</t>
    </rPh>
    <rPh sb="24" eb="26">
      <t>ショウカイ</t>
    </rPh>
    <phoneticPr fontId="2"/>
  </si>
  <si>
    <t>経済産業省 東北経済産業局キッズページ</t>
  </si>
  <si>
    <t>東北経済産業局 総務企画部 総務課 広報・情報システム室</t>
  </si>
  <si>
    <t>東北地域の経済統計について、東北6県及び東北合計のデータを紹介しています。</t>
  </si>
  <si>
    <t>ようこそ東北の地熱発電所へ</t>
  </si>
  <si>
    <t xml:space="preserve">東北経済産業局 資源エネルギー環境部  </t>
  </si>
  <si>
    <t>東北地域にある主な地熱発電所を紹介</t>
    <rPh sb="0" eb="2">
      <t>トウホク</t>
    </rPh>
    <rPh sb="2" eb="4">
      <t>チイキ</t>
    </rPh>
    <rPh sb="7" eb="8">
      <t>オモ</t>
    </rPh>
    <rPh sb="9" eb="11">
      <t>チネツ</t>
    </rPh>
    <rPh sb="11" eb="14">
      <t>ハツデンショ</t>
    </rPh>
    <rPh sb="15" eb="17">
      <t>ショウカイ</t>
    </rPh>
    <phoneticPr fontId="2"/>
  </si>
  <si>
    <t>日本工業標準調査会　　　</t>
  </si>
  <si>
    <t>産業技術環境局　工業標準調査室</t>
    <rPh sb="0" eb="2">
      <t>サンギョウ</t>
    </rPh>
    <rPh sb="2" eb="4">
      <t>ギジュツ</t>
    </rPh>
    <rPh sb="4" eb="7">
      <t>カンキョウキョク</t>
    </rPh>
    <rPh sb="8" eb="10">
      <t>コウギョウ</t>
    </rPh>
    <rPh sb="10" eb="12">
      <t>ヒョウジュン</t>
    </rPh>
    <rPh sb="12" eb="15">
      <t>チョウサシツ</t>
    </rPh>
    <phoneticPr fontId="2"/>
  </si>
  <si>
    <t>工業標準化法によって定められていることを身近なもので紹介、クイズ等のコンテンツです。また、標準化の役割や重要性についての出前授業のご紹介をしています。</t>
  </si>
  <si>
    <t>電子航法たんけんたい キッズページ</t>
  </si>
  <si>
    <t>国立研究開発法人 海上・港湾・航空技術研究所 電子航法研究所</t>
  </si>
  <si>
    <t>企画部　研究計画課</t>
    <rPh sb="2" eb="3">
      <t>ブ</t>
    </rPh>
    <rPh sb="4" eb="6">
      <t>ケンキュウ</t>
    </rPh>
    <rPh sb="6" eb="8">
      <t>ケイカク</t>
    </rPh>
    <rPh sb="8" eb="9">
      <t>カ</t>
    </rPh>
    <phoneticPr fontId="2"/>
  </si>
  <si>
    <t>L,142</t>
  </si>
  <si>
    <t>「電子航法」「GPS」について、言葉の意味やしくみ、交通分野における利活用（特に航空に関して）について、子供にも分かりやすくアニメ－ションにて解説を行うサイトです。</t>
  </si>
  <si>
    <t>海技研きっず</t>
  </si>
  <si>
    <t xml:space="preserve">国立研究開発法人 海上・港湾・航空技術研究所 海上技術安全研究所   </t>
    <rPh sb="9" eb="11">
      <t>カイジョウ</t>
    </rPh>
    <rPh sb="12" eb="14">
      <t>コウワン</t>
    </rPh>
    <rPh sb="15" eb="17">
      <t>コウクウ</t>
    </rPh>
    <rPh sb="17" eb="19">
      <t>ギジュツ</t>
    </rPh>
    <rPh sb="19" eb="22">
      <t>ケンキュウショ</t>
    </rPh>
    <phoneticPr fontId="2"/>
  </si>
  <si>
    <t>企画部</t>
    <rPh sb="0" eb="2">
      <t>キカク</t>
    </rPh>
    <rPh sb="2" eb="3">
      <t>ブ</t>
    </rPh>
    <phoneticPr fontId="2"/>
  </si>
  <si>
    <t>海上技術安全研究所の研究施設や一般公開の内容について、子供にも分かりやすく解説するサイトです。</t>
    <rPh sb="0" eb="2">
      <t>カイジョウ</t>
    </rPh>
    <rPh sb="2" eb="4">
      <t>ギジュツ</t>
    </rPh>
    <rPh sb="4" eb="6">
      <t>アンゼン</t>
    </rPh>
    <rPh sb="6" eb="9">
      <t>ケンキュウショ</t>
    </rPh>
    <rPh sb="12" eb="14">
      <t>シセツ</t>
    </rPh>
    <rPh sb="37" eb="39">
      <t>カイセツ</t>
    </rPh>
    <phoneticPr fontId="2"/>
  </si>
  <si>
    <t>国立研究開発法人土木研究所
「土木研究所ってどんなところ？」</t>
  </si>
  <si>
    <t xml:space="preserve">国立研究開発法人 土木研究所   </t>
  </si>
  <si>
    <t>企画部研究企画課</t>
    <rPh sb="0" eb="3">
      <t>キカクブ</t>
    </rPh>
    <rPh sb="3" eb="5">
      <t>ケンキュウ</t>
    </rPh>
    <rPh sb="5" eb="8">
      <t>キカクカ</t>
    </rPh>
    <phoneticPr fontId="3"/>
  </si>
  <si>
    <t>土木研究所で行っている代表的な研究を図解、イラストなどで解りやすく説明したパンフレットを掲載しています。また、土木の日（11月18日）の由来、建設機械折り紙の折り方なども紹介しています。</t>
  </si>
  <si>
    <t>独立行政法人 水資源機構 筑後川局キッズページ「筑後川大発見！」・「ダムの高さ比べ」</t>
  </si>
  <si>
    <t>水資源機構</t>
  </si>
  <si>
    <t>筑後川局 総務課</t>
  </si>
  <si>
    <t>「なぜ大山ダムがいるの？」を切り口に、ダムの治水・利水・河川環境保全に果たす役割をやさしく解説しています。</t>
  </si>
  <si>
    <t>独立行政法人 水資源機構 両筑平野用水総合事業所「江川ダムってどんなダム？」</t>
  </si>
  <si>
    <t>両筑平野用水総合事業所 総務課</t>
  </si>
  <si>
    <t>江川ダムが建設された背景やはたらき、周辺の施設などをアニメーションでわかりやすく紹介しています。</t>
  </si>
  <si>
    <t>独立行政法人 水資源機構 寺内ダム管理所「ちょっと雑学」</t>
  </si>
  <si>
    <t>朝倉総合事業所 寺内ダム管理所</t>
  </si>
  <si>
    <t>クイズ形式で事業の説明を行うほか、水にまつわるエピソードや魚類の飼い方等を紹介しています。</t>
  </si>
  <si>
    <t>独立行政法人 水資源機構 愛知用水総合管理所「きっずのページ」</t>
  </si>
  <si>
    <t>愛知用水総合管理所 総務課</t>
  </si>
  <si>
    <t>「愛知用水水の旅」と題し、愛知用水の歴史、目的、恩恵、施設等について紹介しています。</t>
  </si>
  <si>
    <t>独立行政法人 水資源機構 岩屋ダム管理所「キッズコーナー」</t>
  </si>
  <si>
    <t>岩屋管理所 総務班</t>
  </si>
  <si>
    <t>岩屋ダムの役割を、イラストを用いわかりやすく説明しています。</t>
  </si>
  <si>
    <t>独立行政法人 水資源機構 徳山ダム管理所「徳山ダム資料館：こどもむけのページ」</t>
  </si>
  <si>
    <t>徳山ダム管理所 総務課</t>
  </si>
  <si>
    <t>徳山ダムのマスコットキャラクターが、徳山ダムの役割をわかりやすく説明しています。</t>
  </si>
  <si>
    <t>独立行政法人 水資源機構「キッズコーナー」</t>
  </si>
  <si>
    <t>水資源機構 広報課</t>
  </si>
  <si>
    <t>水資源機構の各事業所のキッズコーナーへのリンク集です。</t>
    <rPh sb="0" eb="5">
      <t>ミズシゲンキコウ</t>
    </rPh>
    <rPh sb="23" eb="24">
      <t>シュウ</t>
    </rPh>
    <phoneticPr fontId="2"/>
  </si>
  <si>
    <t>独立行政法人 水資源機構「教えて！水資源機構の施設」</t>
    <rPh sb="13" eb="14">
      <t>オシ</t>
    </rPh>
    <rPh sb="17" eb="22">
      <t>ミズシゲンキコウ</t>
    </rPh>
    <rPh sb="23" eb="25">
      <t>シセツ</t>
    </rPh>
    <phoneticPr fontId="2"/>
  </si>
  <si>
    <t>水資源機構の各施設の中から「これって、なあに？」という気になる施設をマスコットキャラくターなどが分かりやすく説明しています。</t>
    <rPh sb="0" eb="5">
      <t>ミズシゲンキコウ</t>
    </rPh>
    <rPh sb="6" eb="7">
      <t>カク</t>
    </rPh>
    <rPh sb="7" eb="9">
      <t>シセツ</t>
    </rPh>
    <rPh sb="10" eb="11">
      <t>ナカ</t>
    </rPh>
    <rPh sb="27" eb="28">
      <t>キ</t>
    </rPh>
    <rPh sb="31" eb="33">
      <t>シセツ</t>
    </rPh>
    <rPh sb="48" eb="49">
      <t>ワ</t>
    </rPh>
    <rPh sb="54" eb="56">
      <t>セツメイ</t>
    </rPh>
    <phoneticPr fontId="2"/>
  </si>
  <si>
    <t>独立行政法人 水資源機構 琵琶湖開発総合管理所「キッズサイトびわ湖創館」</t>
  </si>
  <si>
    <t>琵琶湖開発総合管理所 総務課</t>
  </si>
  <si>
    <t>クイズ形式で琵琶湖に関する知識についての紹介しています。（「クイズで知っとこ」「湖岸であそぼ」「おしごと任命ゲーム"耳をすませば”」のコーナー）</t>
  </si>
  <si>
    <t>独立行政法人 水資源機構 荒川ダム総合管理所「きっずメニュー」</t>
  </si>
  <si>
    <t>荒川ダム総合管理所 総務課</t>
  </si>
  <si>
    <t>「みずとダムのはなし」と題し、水やダムに関する基礎知識をわかりやすく提供しています。</t>
  </si>
  <si>
    <t>独立行政法人 水資源機構 利根川下流総合管理所「キッズコーナー：かすみがうら」</t>
  </si>
  <si>
    <t>利根川下流総合管理所 総務課</t>
  </si>
  <si>
    <t>霞ヶ浦開発の役割、施設概要、管理業務、環境への取り組み等をわかりやすく紹介しています。</t>
  </si>
  <si>
    <t>独立行政法人 水資源機構 草木ダム管理所「かんたん解説」</t>
  </si>
  <si>
    <t>草木ダム管理所 総務班</t>
  </si>
  <si>
    <t>「かんたん解説」として、草木ダムの諸元・スペック、目的・役割などをイラストを用いわかりやすく説明しています。</t>
  </si>
  <si>
    <t>独立行政法人 水資源機構 下久保ダム管理所「水と川とダムのおはなし」</t>
  </si>
  <si>
    <t>下久保ダム管理所 総務班</t>
  </si>
  <si>
    <t>水・川・ダムに関する基礎知識と下久保ダム管理所施設の概要について紹介しています。</t>
  </si>
  <si>
    <t>独立行政法人 水資源機構 利根導水総合事業所「キッズコーナー」</t>
  </si>
  <si>
    <t>利根導水総合事業所 総務課</t>
  </si>
  <si>
    <t>建設のしごと</t>
    <rPh sb="0" eb="2">
      <t>ケンセツ</t>
    </rPh>
    <phoneticPr fontId="2"/>
  </si>
  <si>
    <t>一般財団法人建設業振興基金</t>
    <rPh sb="0" eb="6">
      <t>イッパンザイダンホウジン</t>
    </rPh>
    <rPh sb="6" eb="13">
      <t>ケンセツギョウシンコウキキン</t>
    </rPh>
    <phoneticPr fontId="2"/>
  </si>
  <si>
    <t>経営基盤整備支援センター人材育成支援課</t>
    <rPh sb="0" eb="2">
      <t>ケイエイ</t>
    </rPh>
    <rPh sb="2" eb="4">
      <t>キバン</t>
    </rPh>
    <rPh sb="4" eb="6">
      <t>セイビ</t>
    </rPh>
    <rPh sb="6" eb="8">
      <t>シエン</t>
    </rPh>
    <rPh sb="12" eb="14">
      <t>ジンザイ</t>
    </rPh>
    <rPh sb="14" eb="16">
      <t>イクセイ</t>
    </rPh>
    <rPh sb="16" eb="19">
      <t>シエンカ</t>
    </rPh>
    <phoneticPr fontId="2"/>
  </si>
  <si>
    <t>「街をつくり、人々の生活を支える」建設業の“しごと”は実に多種多様。本サイトでは、建設業のしごとについて、写真やイラストなどを使用し分かりやすく説明しています。また、建設業で働く人々の声や建設産業に関する様々な情報を掲載しています。</t>
  </si>
  <si>
    <t>独立行政法人　空港周辺整備機構「キッズ版」</t>
    <rPh sb="7" eb="9">
      <t>クウコウ</t>
    </rPh>
    <rPh sb="9" eb="11">
      <t>シュウヘン</t>
    </rPh>
    <rPh sb="11" eb="13">
      <t>セイビ</t>
    </rPh>
    <rPh sb="13" eb="15">
      <t>キコウ</t>
    </rPh>
    <rPh sb="19" eb="20">
      <t>バン</t>
    </rPh>
    <phoneticPr fontId="2"/>
  </si>
  <si>
    <t>空港周辺整備機構</t>
  </si>
  <si>
    <t>空港周辺整備機構 総務課</t>
  </si>
  <si>
    <t>飛行機の歴史や機能をアニメ－ションにてクイズ形式で解説しながら,空港周辺の環境を整備する当機構の仕事内容を分かりやすく解説する子供向けのサイトです。</t>
    <rPh sb="0" eb="3">
      <t>ヒコウキ</t>
    </rPh>
    <rPh sb="4" eb="6">
      <t>レキシ</t>
    </rPh>
    <rPh sb="7" eb="9">
      <t>キノウ</t>
    </rPh>
    <rPh sb="22" eb="24">
      <t>ケイシキ</t>
    </rPh>
    <rPh sb="25" eb="27">
      <t>カイセツ</t>
    </rPh>
    <rPh sb="32" eb="34">
      <t>クウコウ</t>
    </rPh>
    <rPh sb="34" eb="36">
      <t>シュウヘン</t>
    </rPh>
    <rPh sb="37" eb="39">
      <t>カンキョウ</t>
    </rPh>
    <rPh sb="40" eb="42">
      <t>セイビ</t>
    </rPh>
    <rPh sb="44" eb="45">
      <t>トウ</t>
    </rPh>
    <rPh sb="45" eb="47">
      <t>キコウ</t>
    </rPh>
    <rPh sb="48" eb="50">
      <t>シゴト</t>
    </rPh>
    <rPh sb="50" eb="52">
      <t>ナイヨウ</t>
    </rPh>
    <rPh sb="53" eb="54">
      <t>ワ</t>
    </rPh>
    <rPh sb="59" eb="61">
      <t>カイセツ</t>
    </rPh>
    <phoneticPr fontId="2"/>
  </si>
  <si>
    <t>環境省</t>
  </si>
  <si>
    <t>阿蘇草原再生キッズページ</t>
  </si>
  <si>
    <t>九州地方環境事務所 自然環境整備課</t>
  </si>
  <si>
    <t>阿蘇の草原のすばらしさや阿蘇の草原が抱える現状をお伝えするとともに、推進計画の内容や、草原再生事業の実施状況等を詳しく紹介しています。</t>
  </si>
  <si>
    <t>21. 環境省</t>
    <rPh sb="4" eb="7">
      <t>カンキョウショウ</t>
    </rPh>
    <phoneticPr fontId="2"/>
  </si>
  <si>
    <t>環境省 子どもパークレンジャーページ</t>
  </si>
  <si>
    <t>自然環境局</t>
  </si>
  <si>
    <t>自然保護の大切さや生き物に対する思いやりの心など、豊かな人間性を育むことを目的として、環境省レンジャーと一緒に国立公園などにおいて、自然環境学習などを小中学生に体験してもらうプログラムの紹介サイトです。</t>
  </si>
  <si>
    <t>しってるかな？外来生物。－外国からやって来た生き物たち</t>
  </si>
  <si>
    <t>外来生物や外来生物が引き起こしている問題について、背景や影響、生き物を飼うときの注意点を子どもにもわかりやすいように解説しているサイトです。</t>
  </si>
  <si>
    <t>こども環境省</t>
  </si>
  <si>
    <t>総合環境政策局 環境経済課 環境教育推進室</t>
  </si>
  <si>
    <t>小学校低学年から中学生を主な対象として、環境省の組織、業務内容、「こども環境白書」、東日本大震災後の取り組みについて、分かりやすく紹介・解説・発信する専用ページです。</t>
  </si>
  <si>
    <t>ECO学習ライブラリー</t>
  </si>
  <si>
    <t>環境教育等促進法では、家庭、学校、職場、地域等あらゆる場で行われる環境教育について、情報提供等必要な措置を講じることが国に求められており、最新の情報等を掲載・発信しているサイトです。</t>
  </si>
  <si>
    <t>化学物質やその環境リスクについて学び、調べ、参加する（子どものページ）</t>
  </si>
  <si>
    <t>総合環境政策局 環境保健部 環境安全課</t>
  </si>
  <si>
    <t>化学物質やその環境リスク（環境汚染を通じて人の健康や生態系に好ましくない影響が発生するおそれ）について学び、調べるための情報を発信しているサイトです。</t>
    <rPh sb="0" eb="2">
      <t>カガク</t>
    </rPh>
    <rPh sb="2" eb="4">
      <t>ブッシツ</t>
    </rPh>
    <rPh sb="7" eb="9">
      <t>カンキョウ</t>
    </rPh>
    <rPh sb="51" eb="52">
      <t>マナ</t>
    </rPh>
    <rPh sb="54" eb="55">
      <t>シラ</t>
    </rPh>
    <rPh sb="60" eb="62">
      <t>ジョウホウ</t>
    </rPh>
    <rPh sb="63" eb="65">
      <t>ハッシン</t>
    </rPh>
    <phoneticPr fontId="2"/>
  </si>
  <si>
    <t>なんきょくキッズ</t>
  </si>
  <si>
    <t>自然環境局　自然環境計画課</t>
    <rPh sb="6" eb="8">
      <t>シゼン</t>
    </rPh>
    <rPh sb="8" eb="10">
      <t>カンキョウ</t>
    </rPh>
    <rPh sb="10" eb="12">
      <t>ケイカク</t>
    </rPh>
    <rPh sb="12" eb="13">
      <t>カ</t>
    </rPh>
    <phoneticPr fontId="2"/>
  </si>
  <si>
    <t>南極の環境や環境保護の枠組みについて、、子ども向けに分かりやすく紹介・解説・発信しているページです。</t>
    <rPh sb="0" eb="2">
      <t>ナンキョク</t>
    </rPh>
    <rPh sb="3" eb="5">
      <t>カンキョウ</t>
    </rPh>
    <rPh sb="6" eb="8">
      <t>カンキョウ</t>
    </rPh>
    <rPh sb="8" eb="10">
      <t>ホゴ</t>
    </rPh>
    <rPh sb="11" eb="13">
      <t>ワクグ</t>
    </rPh>
    <rPh sb="20" eb="21">
      <t>コ</t>
    </rPh>
    <rPh sb="23" eb="24">
      <t>ム</t>
    </rPh>
    <rPh sb="26" eb="27">
      <t>ワ</t>
    </rPh>
    <rPh sb="32" eb="34">
      <t>ショウカイ</t>
    </rPh>
    <rPh sb="35" eb="37">
      <t>カイセツ</t>
    </rPh>
    <rPh sb="38" eb="40">
      <t>ハッシン</t>
    </rPh>
    <phoneticPr fontId="2"/>
  </si>
  <si>
    <t>防衛省</t>
  </si>
  <si>
    <t>防衛省キッズページ</t>
  </si>
  <si>
    <t>子供向けに防衛政策や自衛隊の活動を分かりやすく紹介しているサイトです。</t>
  </si>
  <si>
    <t>22. 防衛省</t>
    <rPh sb="4" eb="6">
      <t>ボウエイ</t>
    </rPh>
    <rPh sb="6" eb="7">
      <t>ショウ</t>
    </rPh>
    <phoneticPr fontId="2"/>
  </si>
  <si>
    <t>陸上自衛隊ファン・エンタメページ</t>
  </si>
  <si>
    <t>陸上幕僚監部 監理部 総務課 広報室</t>
  </si>
  <si>
    <t>陸上自衛隊の行動、イベント情報を掲載しています。</t>
  </si>
  <si>
    <t>自衛官募集ホームページ</t>
  </si>
  <si>
    <t>陸上幕僚監部 人事部 募集・援護課 募集班</t>
  </si>
  <si>
    <t>自衛官募集のサイト。体験動画などをご覧いただけます。</t>
    <rPh sb="10" eb="12">
      <t>タイケン</t>
    </rPh>
    <rPh sb="12" eb="14">
      <t>ドウガ</t>
    </rPh>
    <rPh sb="18" eb="19">
      <t>ラン</t>
    </rPh>
    <phoneticPr fontId="2"/>
  </si>
  <si>
    <t>じえいたいキッズ</t>
  </si>
  <si>
    <t xml:space="preserve">陸上自衛隊 中部方面隊 広報室  </t>
  </si>
  <si>
    <t>防衛省自衛隊の子供向け小冊子を掲載しています。</t>
  </si>
  <si>
    <t>海上自衛隊ファミリーページ</t>
  </si>
  <si>
    <t>海上幕僚監部 総務部 広報室</t>
  </si>
  <si>
    <t>子供から大人まで、ゲームを通して海上自衛隊に対する正しい知識と理解を深めることを目的としているサイトです。</t>
  </si>
  <si>
    <t>キッズワールド</t>
  </si>
  <si>
    <t>航空幕僚監部 総務部 広報室</t>
  </si>
  <si>
    <t>小学生までを対象として、航空自衛隊で運用している航空機等を題材としたゲーム等を通じて、航空自衛隊に興味を持っていただくためのサイトです。</t>
  </si>
  <si>
    <t>23. 衆議院</t>
    <rPh sb="4" eb="7">
      <t>シュウギイン</t>
    </rPh>
    <phoneticPr fontId="2"/>
  </si>
  <si>
    <t>参議院</t>
  </si>
  <si>
    <t>弾劾裁判所キッズページ</t>
  </si>
  <si>
    <t>裁判官弾劾裁判所</t>
  </si>
  <si>
    <t>総務課</t>
  </si>
  <si>
    <t>弾劾制度及び弾劾裁判所について、クイズに答えて、楽しみながら知識が深まるサイトです。弾劾裁判所新旧法廷等を紹介する写真コーナーを設け、イラストや写真を中心に弾劾裁判所を紹介しています。</t>
    <rPh sb="20" eb="21">
      <t>コタ</t>
    </rPh>
    <phoneticPr fontId="2"/>
  </si>
  <si>
    <t>24. 参議院</t>
    <rPh sb="4" eb="7">
      <t>サンギイン</t>
    </rPh>
    <phoneticPr fontId="2"/>
  </si>
  <si>
    <t>参議院キッズページ</t>
  </si>
  <si>
    <t>庶務部 広報課</t>
  </si>
  <si>
    <t>参議院の本会議場、委員会室、国会で働く人の紹介や国会のしくみ、法律ができるまでなどを分かり易く紹介しています。また国会に関係したクイズやパズルで遊べる工夫もしています。</t>
    <rPh sb="47" eb="49">
      <t>ショウカイ</t>
    </rPh>
    <phoneticPr fontId="2"/>
  </si>
  <si>
    <t>国立国会図書館</t>
  </si>
  <si>
    <t>国立国会図書館 キッズページ</t>
  </si>
  <si>
    <t>国際子ども図書館 企画協力課</t>
  </si>
  <si>
    <t>国立国会図書館（東京本館、国際子ども図書館、関西館）・図書館全般・資料の調べ方・図書館用語について紹介しています。</t>
  </si>
  <si>
    <t>25. 国立国会図書館</t>
    <rPh sb="4" eb="6">
      <t>コクリツ</t>
    </rPh>
    <rPh sb="6" eb="8">
      <t>コッカイ</t>
    </rPh>
    <rPh sb="8" eb="11">
      <t>トショカン</t>
    </rPh>
    <phoneticPr fontId="2"/>
  </si>
  <si>
    <t>国際子ども図書館 子どもOPAC</t>
  </si>
  <si>
    <t>国際子ども図書館 児童サービス課</t>
  </si>
  <si>
    <t>小学生向けインターフェイスによる国際子ども図書館の蔵書検索システムです。国立国会図書館サーチシステムの一部として実現しています。</t>
  </si>
  <si>
    <t>中高生のための幕末・明治の日本の歴史事典</t>
  </si>
  <si>
    <t>国立国会図書館が所蔵している史料を用いて、中高生が歴史を学び楽しめるよう工夫して作成した電子展示会です。</t>
  </si>
  <si>
    <t>最高裁判所</t>
  </si>
  <si>
    <t>裁判員制度for Kids</t>
  </si>
  <si>
    <t>裁判員制度の仕組みや裁判員の仕事の内容等についてイラストや図表等を用いて分かりやすく説明するとともに、クイズで楽しみながら裁判員制度に対する理解度を確認することができるサイトです。</t>
  </si>
  <si>
    <t>26. 最高裁判所</t>
    <rPh sb="4" eb="6">
      <t>サイコウ</t>
    </rPh>
    <rPh sb="6" eb="8">
      <t>サイバン</t>
    </rPh>
    <rPh sb="8" eb="9">
      <t>ショ</t>
    </rPh>
    <phoneticPr fontId="2"/>
  </si>
  <si>
    <t>会計検査院</t>
  </si>
  <si>
    <t>かいけいけんさいん きっずぺーじ</t>
  </si>
  <si>
    <t>事務総長官房 総務課 渉外広報室</t>
  </si>
  <si>
    <t>会計検査院ってどんなところ？仕事のやりかたは？どんな指摘をしているの？など、会計検査院の活動を子ども向けに提供しています。</t>
  </si>
  <si>
    <t>27. 会計検査院</t>
    <rPh sb="4" eb="6">
      <t>カイケイ</t>
    </rPh>
    <rPh sb="6" eb="9">
      <t>ケンサイン</t>
    </rPh>
    <phoneticPr fontId="2"/>
  </si>
  <si>
    <t>サイト名</t>
    <rPh sb="3" eb="4">
      <t>メイ</t>
    </rPh>
    <phoneticPr fontId="1"/>
  </si>
  <si>
    <t>サイトURL</t>
  </si>
  <si>
    <t>府省等</t>
    <rPh sb="0" eb="2">
      <t>フショウ</t>
    </rPh>
    <rPh sb="2" eb="3">
      <t>ナド</t>
    </rPh>
    <phoneticPr fontId="1"/>
  </si>
  <si>
    <t>部局課室</t>
    <rPh sb="0" eb="2">
      <t>ブキョク</t>
    </rPh>
    <phoneticPr fontId="1"/>
  </si>
  <si>
    <t>業務分類</t>
    <rPh sb="0" eb="2">
      <t>ギョウム</t>
    </rPh>
    <rPh sb="2" eb="4">
      <t>ブンルイ</t>
    </rPh>
    <phoneticPr fontId="1"/>
  </si>
  <si>
    <t>概要</t>
    <rPh sb="0" eb="2">
      <t>ガイヨウ</t>
    </rPh>
    <phoneticPr fontId="1"/>
  </si>
  <si>
    <t>対象者</t>
    <rPh sb="0" eb="2">
      <t>タイショウ</t>
    </rPh>
    <rPh sb="2" eb="3">
      <t>シャ</t>
    </rPh>
    <phoneticPr fontId="1"/>
  </si>
  <si>
    <t>地域</t>
    <rPh sb="0" eb="2">
      <t>チイキ</t>
    </rPh>
    <phoneticPr fontId="1"/>
  </si>
  <si>
    <t>少子化とはなにか、子育てや人口減少の問題、それに対する国の取組等を子供が読んでも理解できるよう、わかりやすく説明しています。【今後、時点修正をする予定あり】</t>
    <rPh sb="63" eb="65">
      <t>コンゴ</t>
    </rPh>
    <rPh sb="66" eb="68">
      <t>ジテン</t>
    </rPh>
    <rPh sb="68" eb="70">
      <t>シュウセイ</t>
    </rPh>
    <rPh sb="73" eb="75">
      <t>ヨテイ</t>
    </rPh>
    <phoneticPr fontId="2"/>
  </si>
  <si>
    <t>外務省の活動等に対する若年層（小中学生）の理解を促進するため、外務省の役割や世界の国々の情報などをFLASH動画や独自のキャラクターを用いながら、クイズなども取り入れ、分かりやすく紹介しています。</t>
    <rPh sb="17" eb="18">
      <t>ガク</t>
    </rPh>
    <phoneticPr fontId="2"/>
  </si>
  <si>
    <t>第一宇宙技術部門 事業推進部</t>
    <rPh sb="2" eb="4">
      <t>ウチュウ</t>
    </rPh>
    <rPh sb="4" eb="6">
      <t>ギジュツ</t>
    </rPh>
    <rPh sb="6" eb="8">
      <t>ブモン</t>
    </rPh>
    <phoneticPr fontId="1"/>
  </si>
  <si>
    <t>第一宇宙技術部門 地球観測研究センター</t>
    <rPh sb="0" eb="2">
      <t>ダイイチ</t>
    </rPh>
    <rPh sb="2" eb="4">
      <t>ウチュウ</t>
    </rPh>
    <rPh sb="4" eb="6">
      <t>ギジュツ</t>
    </rPh>
    <rPh sb="6" eb="8">
      <t>ブモン</t>
    </rPh>
    <phoneticPr fontId="1"/>
  </si>
  <si>
    <t>理科ねっとわーく　一般公開版</t>
    <rPh sb="9" eb="11">
      <t>イッパン</t>
    </rPh>
    <rPh sb="11" eb="14">
      <t>コウカイバン</t>
    </rPh>
    <phoneticPr fontId="1"/>
  </si>
  <si>
    <t>東京文化財研究所 文化財情報資料部</t>
    <rPh sb="9" eb="12">
      <t>ブンカザイ</t>
    </rPh>
    <rPh sb="12" eb="14">
      <t>ジョウホウ</t>
    </rPh>
    <rPh sb="14" eb="16">
      <t>シリョウ</t>
    </rPh>
    <rPh sb="16" eb="17">
      <t>ブ</t>
    </rPh>
    <phoneticPr fontId="1"/>
  </si>
  <si>
    <t>生涯学習政策局 青少年教育課</t>
    <rPh sb="0" eb="2">
      <t>ショウガイ</t>
    </rPh>
    <rPh sb="2" eb="4">
      <t>ガクシュウ</t>
    </rPh>
    <rPh sb="4" eb="7">
      <t>セイサクキョク</t>
    </rPh>
    <rPh sb="11" eb="13">
      <t>キョウイク</t>
    </rPh>
    <phoneticPr fontId="1"/>
  </si>
  <si>
    <t>海上保安庁の業務や船艇・航空機の態勢等について、子ども向けにわかりやすく解説・紹介するためのサイトです。</t>
    <rPh sb="16" eb="18">
      <t>タイセイ</t>
    </rPh>
    <rPh sb="27" eb="28">
      <t>ム</t>
    </rPh>
    <phoneticPr fontId="2"/>
  </si>
  <si>
    <t>近畿地方整備局 京都国道事務所 計画課</t>
    <rPh sb="16" eb="19">
      <t>ケイカクカ</t>
    </rPh>
    <phoneticPr fontId="1"/>
  </si>
  <si>
    <t xml:space="preserve">近畿地方整備局 国営飛鳥歴史公園事務所  調査設計課 </t>
    <rPh sb="21" eb="23">
      <t>チョウサ</t>
    </rPh>
    <rPh sb="23" eb="26">
      <t>セッケイカ</t>
    </rPh>
    <phoneticPr fontId="2"/>
  </si>
  <si>
    <t>近畿地方整備局 大阪国道事務所 事業対策官室</t>
    <rPh sb="16" eb="18">
      <t>ジギョウ</t>
    </rPh>
    <rPh sb="18" eb="20">
      <t>タイサク</t>
    </rPh>
    <rPh sb="20" eb="22">
      <t>カンシツ</t>
    </rPh>
    <phoneticPr fontId="1"/>
  </si>
  <si>
    <t>近畿地方整備局 福井河川国道事務所 調査第一課、調査第二課</t>
    <rPh sb="18" eb="20">
      <t>チョウサ</t>
    </rPh>
    <rPh sb="20" eb="23">
      <t>ダイイッカ</t>
    </rPh>
    <phoneticPr fontId="2"/>
  </si>
  <si>
    <t>九州地方整備局 佐伯河川国道事務所  工務課</t>
    <rPh sb="19" eb="22">
      <t>コウムカ</t>
    </rPh>
    <phoneticPr fontId="2"/>
  </si>
  <si>
    <t xml:space="preserve">北海道開発局 広報室  </t>
    <rPh sb="7" eb="10">
      <t>コウホウシツ</t>
    </rPh>
    <phoneticPr fontId="2"/>
  </si>
  <si>
    <t>北海道開発局 札幌開発建設部  広報官</t>
    <rPh sb="16" eb="19">
      <t>コウホウカン</t>
    </rPh>
    <phoneticPr fontId="2"/>
  </si>
  <si>
    <t>北陸信越運輸局 交通政策部 環境・物流課</t>
    <rPh sb="8" eb="10">
      <t>コウツウ</t>
    </rPh>
    <rPh sb="10" eb="13">
      <t>セイサクブ</t>
    </rPh>
    <rPh sb="14" eb="16">
      <t>カンキョウ</t>
    </rPh>
    <rPh sb="17" eb="19">
      <t>ブツリュウ</t>
    </rPh>
    <rPh sb="19" eb="20">
      <t>カ</t>
    </rPh>
    <phoneticPr fontId="1"/>
  </si>
  <si>
    <t>北陸地方整備局 信濃川河川事務所 総務課</t>
    <rPh sb="17" eb="19">
      <t>ソウム</t>
    </rPh>
    <phoneticPr fontId="2"/>
  </si>
  <si>
    <t>筑後川の紹介や、治水・利水事業や機構の施設についての説明及び節水を呼びかけるサイトです。</t>
    <rPh sb="0" eb="3">
      <t>チクゴガワ</t>
    </rPh>
    <rPh sb="4" eb="6">
      <t>ショウカイ</t>
    </rPh>
    <phoneticPr fontId="2"/>
  </si>
  <si>
    <t>独立行政法人水資源機構筑後川局大山ダム管理室「大山ダムを楽しく学ぼう！キッズコーナー」</t>
    <rPh sb="15" eb="17">
      <t>オオヤマ</t>
    </rPh>
    <rPh sb="19" eb="22">
      <t>カンリシツ</t>
    </rPh>
    <phoneticPr fontId="2"/>
  </si>
  <si>
    <t>筑後川局 大山ダム管理室</t>
    <rPh sb="5" eb="7">
      <t>オオヤマ</t>
    </rPh>
    <rPh sb="9" eb="12">
      <t>カンリシツ</t>
    </rPh>
    <phoneticPr fontId="2"/>
  </si>
  <si>
    <t>「さけの生い立ち」（利根大堰の魚道を遡上するサケに関して）や,「水のクイズ」（利根大堰等についての子供向けのクイズページ）で紹介しています。</t>
    <rPh sb="62" eb="64">
      <t>ショウカイ</t>
    </rPh>
    <phoneticPr fontId="2"/>
  </si>
  <si>
    <t>内容</t>
    <rPh sb="0" eb="2">
      <t>ナイヨウ</t>
    </rPh>
    <phoneticPr fontId="1"/>
  </si>
  <si>
    <t>最終更新月：2016年6月</t>
    <rPh sb="0" eb="2">
      <t>サイシュウ</t>
    </rPh>
    <rPh sb="2" eb="4">
      <t>コウシン</t>
    </rPh>
    <rPh sb="4" eb="5">
      <t>ツキ</t>
    </rPh>
    <rPh sb="10" eb="11">
      <t>ネン</t>
    </rPh>
    <rPh sb="12" eb="13">
      <t>ガツ</t>
    </rPh>
    <phoneticPr fontId="1"/>
  </si>
  <si>
    <t>http://www.kantei.go.jp/jp/kids/index.html</t>
    <phoneticPr fontId="1"/>
  </si>
  <si>
    <t>http://www.kantei.go.jp/cn/kids/index.html</t>
    <phoneticPr fontId="1"/>
  </si>
  <si>
    <t>http://www.cas.go.jp/jp/ryodo/kids/index.html</t>
    <phoneticPr fontId="1"/>
  </si>
  <si>
    <t>http://www.jinji.go.jp/pamfu/kids/kids.htm</t>
    <phoneticPr fontId="1"/>
  </si>
  <si>
    <t>http://ogb.go.jp/move/okip/kids/kids.html</t>
    <phoneticPr fontId="1"/>
  </si>
  <si>
    <t>http://www.dc.ogb.go.jp/nahakou/info/01.html</t>
    <phoneticPr fontId="1"/>
  </si>
  <si>
    <t>http://www.dc.ogb.go.jp/nakagusukuwankou/detail.jsp@id=72&amp;menuid=69&amp;funcid=1.html</t>
    <phoneticPr fontId="1"/>
  </si>
  <si>
    <t>http://www.dc.ogb.go.jp/nankoku/kids/douro_naruhodo/interface.html</t>
    <phoneticPr fontId="1"/>
  </si>
  <si>
    <t>http://www.dc.ogb.go.jp/nankoku/kids/pict/index.html</t>
    <phoneticPr fontId="1"/>
  </si>
  <si>
    <t>http://www.dc.ogb.go.jp/toukan/32kids/32-1.htm</t>
    <phoneticPr fontId="1"/>
  </si>
  <si>
    <t>http://www.dc.ogb.go.jp/hokkoku/ecoroad/index.html</t>
    <phoneticPr fontId="1"/>
  </si>
  <si>
    <t>http://www.dc.ogb.go.jp/hokkoku/yan_koku/00monogatari/index.html</t>
    <phoneticPr fontId="1"/>
  </si>
  <si>
    <t>http://www8.cao.go.jp/shoushi/shoushika/kids/index.html</t>
    <phoneticPr fontId="1"/>
  </si>
  <si>
    <t>http://www.fsc.go.jp/kids-box/</t>
    <phoneticPr fontId="1"/>
  </si>
  <si>
    <t>http://www.youth-cao.go.jp/</t>
    <phoneticPr fontId="1"/>
  </si>
  <si>
    <t>http://www.cao.go.jp/kids/kids.html</t>
    <phoneticPr fontId="1"/>
  </si>
  <si>
    <t>http://www.scj.go.jp/omoshiro/indextop.html</t>
    <phoneticPr fontId="1"/>
  </si>
  <si>
    <t>http://www.hoppou.go.jp/gakusyu/kids/index.html</t>
    <phoneticPr fontId="1"/>
  </si>
  <si>
    <t>http://www.hoppou.go.jp/gakushu/education/</t>
    <phoneticPr fontId="1"/>
  </si>
  <si>
    <t>http://www.kunaicho.go.jp/kids/</t>
    <phoneticPr fontId="1"/>
  </si>
  <si>
    <t>http://www.jftc.go.jp/kids/index.html</t>
    <phoneticPr fontId="1"/>
  </si>
  <si>
    <t>http://www.npa.go.jp/cyberpolice/kids/index.html</t>
    <phoneticPr fontId="1"/>
  </si>
  <si>
    <t>http://www.npa.go.jp/safetylife/seianki75/kodomo_bouhan_text.htm</t>
    <phoneticPr fontId="1"/>
  </si>
  <si>
    <t>http://www.fsa.go.jp/teach/syakaijin.html</t>
    <phoneticPr fontId="1"/>
  </si>
  <si>
    <t>http://www.fsa.go.jp/teach/shougakusei.html</t>
    <phoneticPr fontId="1"/>
  </si>
  <si>
    <t>http://www.fsa.go.jp/teach/chuukousei.html</t>
    <phoneticPr fontId="1"/>
  </si>
  <si>
    <t>－</t>
    <phoneticPr fontId="1"/>
  </si>
  <si>
    <t>http://ksrc.nict.go.jp/kids/index.html</t>
    <phoneticPr fontId="1"/>
  </si>
  <si>
    <t>http://open.fdma.go.jp/e-college/eland/index.html</t>
    <phoneticPr fontId="1"/>
  </si>
  <si>
    <t>https://www.e-gov.go.jp/link/kids/</t>
    <phoneticPr fontId="1"/>
  </si>
  <si>
    <t>http://www.soumu.go.jp/main_sosiki/hyouka/kids/index.html</t>
    <phoneticPr fontId="1"/>
  </si>
  <si>
    <t>http://www.soumu.go.jp/kanku/shikoku/kids/index.htm</t>
    <phoneticPr fontId="1"/>
  </si>
  <si>
    <t>http://www.soumu.go.jp/joho_tsusin/kids/index.html</t>
    <phoneticPr fontId="1"/>
  </si>
  <si>
    <t>http://www.soumu.go.jp/main_sosiki/joho_tsusin/security/kids/index.html</t>
    <phoneticPr fontId="1"/>
  </si>
  <si>
    <t>http://www.soumu.go.jp/main_sosiki/joho_tsusin/top/hoso/kyouzai.html</t>
    <phoneticPr fontId="1"/>
  </si>
  <si>
    <t>http://www.tele.soumu.go.jp/kids/index.htm</t>
    <phoneticPr fontId="1"/>
  </si>
  <si>
    <t>http://www.soumu.go.jp/menu_kyotsuu/kids/index.html</t>
    <phoneticPr fontId="1"/>
  </si>
  <si>
    <t>http://www.soumu.go.jp/kanku/chugoku/kids/index.html</t>
    <phoneticPr fontId="1"/>
  </si>
  <si>
    <t>http://www.stat.go.jp/naruhodo/index.htm</t>
    <phoneticPr fontId="1"/>
  </si>
  <si>
    <t>http://www.stat.go.jp/koukou/index.htm</t>
    <phoneticPr fontId="1"/>
  </si>
  <si>
    <t>http://www.soumu.go.jp/kanku/hokkaido/pdf/kids_magazine.pdf</t>
    <phoneticPr fontId="1"/>
  </si>
  <si>
    <t>http://www.houterasu.or.jp/kids_page/</t>
    <phoneticPr fontId="1"/>
  </si>
  <si>
    <t>http://www.kensatsu.go.jp/child/category_000006.html</t>
    <phoneticPr fontId="1"/>
  </si>
  <si>
    <t>http://www.kensatsu.go.jp/kakuchou/chiba/chiba.shtml</t>
    <phoneticPr fontId="1"/>
  </si>
  <si>
    <t>http://www.kensatsu.go.jp/kakuchou/h_tokyo/x.childpage.html</t>
    <phoneticPr fontId="1"/>
  </si>
  <si>
    <t>http://www.kensatsu.go.jp/kakuchou/h_tokyo/c.houkyouiku.html</t>
    <phoneticPr fontId="1"/>
  </si>
  <si>
    <t>http://www.kensatsu.go.jp/kakuchou/h_tokyo/c.kouhou.html</t>
    <phoneticPr fontId="1"/>
  </si>
  <si>
    <t>http://www.moj.go.jp/KIDS/index.html</t>
    <phoneticPr fontId="1"/>
  </si>
  <si>
    <t>http://www.moj.go.jp/hisho/kouhou/hisho06_00087.html</t>
    <phoneticPr fontId="1"/>
  </si>
  <si>
    <t>http://houmukyoku.moj.go.jp/morioka/static/newpage2.html</t>
    <phoneticPr fontId="1"/>
  </si>
  <si>
    <t>http://www.kensatsu.go.jp/kakuchou/wakayama/oshirase/13611200805310/KIDS_PAGE/51_kids_page_top.html</t>
    <phoneticPr fontId="1"/>
  </si>
  <si>
    <t>http://houmukyoku.moj.go.jp/fukushima/static/01.html</t>
    <phoneticPr fontId="1"/>
  </si>
  <si>
    <t>http://www.mofa.go.jp/mofaj/gaiko/apec/2010/apec_tv/oshiete.html</t>
    <phoneticPr fontId="1"/>
  </si>
  <si>
    <t>http://web-japan.org/kidsweb/ja/index.html</t>
    <phoneticPr fontId="1"/>
  </si>
  <si>
    <t>http://www.mofa.go.jp/mofaj/gaiko/oda/sanka/kyouiku/kaihatsu/chikyu/index.html</t>
    <phoneticPr fontId="1"/>
  </si>
  <si>
    <t>http://www.mofa.go.jp/mofaj/kids/index.html</t>
    <phoneticPr fontId="1"/>
  </si>
  <si>
    <t>http://www.mofa-irc.go.jp</t>
    <phoneticPr fontId="1"/>
  </si>
  <si>
    <t>http://www.jomm.jp/kids/index.html</t>
    <phoneticPr fontId="1"/>
  </si>
  <si>
    <t>http://www.jica.go.jp/kids/</t>
    <phoneticPr fontId="1"/>
  </si>
  <si>
    <t>http://www.jica.go.jp/hiroba/index.html</t>
    <phoneticPr fontId="1"/>
  </si>
  <si>
    <t>http://www.jica.go.jp/nagoya-hiroba/index.html</t>
    <phoneticPr fontId="1"/>
  </si>
  <si>
    <t>https://www.nta.go.jp/shiraberu/ippanjoho/gakushu/</t>
    <phoneticPr fontId="1"/>
  </si>
  <si>
    <t>http://www.npb.go.jp/ja/kids/index.html</t>
    <phoneticPr fontId="1"/>
  </si>
  <si>
    <t>http://www.customs.go.jp/ccl/kids/index.htm</t>
    <phoneticPr fontId="1"/>
  </si>
  <si>
    <t>http://www.customs.go.jp/ccl/virtual_tour/index.htm</t>
    <phoneticPr fontId="1"/>
  </si>
  <si>
    <t>http://www.customs.go.jp/ccl/hayawakari/index.htm</t>
    <phoneticPr fontId="1"/>
  </si>
  <si>
    <t>http://www.mof.go.jp/kids/index.php</t>
    <phoneticPr fontId="1"/>
  </si>
  <si>
    <t>http://www.customs.go.jp/osaka/challenge/index.html</t>
    <phoneticPr fontId="1"/>
  </si>
  <si>
    <t>http://www.customs.go.jp/osaka/kids/index.html</t>
    <phoneticPr fontId="1"/>
  </si>
  <si>
    <t>http://www.customs.go.jp/nagasaki/kids/index.html</t>
    <phoneticPr fontId="1"/>
  </si>
  <si>
    <t>http://www.customs.go.jp/tokyo/kids/home.htm</t>
    <phoneticPr fontId="1"/>
  </si>
  <si>
    <t>http://www.customs.go.jp/nagoya/kuukou_s/img/zeikannoshigoto_260410.pdf</t>
    <phoneticPr fontId="1"/>
  </si>
  <si>
    <t>http://www.mint.go.jp/kids/</t>
    <phoneticPr fontId="1"/>
  </si>
  <si>
    <t>http://www.kids.isas.jaxa.jp/</t>
    <phoneticPr fontId="1"/>
  </si>
  <si>
    <t>http://www.satnavi.jaxa.jp/kids/index.html</t>
    <phoneticPr fontId="1"/>
  </si>
  <si>
    <t>http://www.eorc.jaxa.jp/kids/expedition/index.html</t>
    <phoneticPr fontId="1"/>
  </si>
  <si>
    <t>http://www.eorc.jaxa.jp/kids/observation/</t>
    <phoneticPr fontId="1"/>
  </si>
  <si>
    <t>http://iss.jaxa.jp/kids/index.html</t>
    <phoneticPr fontId="1"/>
  </si>
  <si>
    <t>http://rikanet2.jst.go.jp/</t>
    <phoneticPr fontId="1"/>
  </si>
  <si>
    <t>http://www.jst.go.jp/csc/virtual/kids/index.html</t>
    <phoneticPr fontId="1"/>
  </si>
  <si>
    <t>http://sc-smn.jst.go.jp/</t>
    <phoneticPr fontId="1"/>
  </si>
  <si>
    <t>http://www.jamstec.go.jp/j/kids/index.html</t>
    <phoneticPr fontId="1"/>
  </si>
  <si>
    <t>http://coral.godac.jp/kids/san_kids.html</t>
    <phoneticPr fontId="1"/>
  </si>
  <si>
    <t>http://www.jamstec.go.jp/chikyu/j/chikyukids/</t>
    <phoneticPr fontId="1"/>
  </si>
  <si>
    <t>https://www.kahaku.go.jp/learning/index.html</t>
    <phoneticPr fontId="1"/>
  </si>
  <si>
    <t>http://isahaya.niye.go.jp/book/index.html</t>
    <phoneticPr fontId="1"/>
  </si>
  <si>
    <t>http://norikura.niye.go.jp/norikura/child/index.html</t>
    <phoneticPr fontId="1"/>
  </si>
  <si>
    <t>http://yumekikin.niye.go.jp/message/index.html</t>
    <phoneticPr fontId="1"/>
  </si>
  <si>
    <t>http://www.niye.go.jp/navi/</t>
    <phoneticPr fontId="1"/>
  </si>
  <si>
    <t>http://www.niye.go.jp/taikenasobi/</t>
    <phoneticPr fontId="1"/>
  </si>
  <si>
    <t>http://www.nise.go.jp/cocoro/cocoro.html</t>
    <phoneticPr fontId="1"/>
  </si>
  <si>
    <t>http://www.kyohaku.go.jp/jp/culture/index.html</t>
    <phoneticPr fontId="1"/>
  </si>
  <si>
    <t>http://www.tobunken.go.jp/kids/</t>
    <phoneticPr fontId="1"/>
  </si>
  <si>
    <t>http://hiroba.nabunken.go.jp/home/Forkids.html</t>
    <phoneticPr fontId="1"/>
  </si>
  <si>
    <t>http://www.jpnsport.go.jp/anzen/</t>
    <phoneticPr fontId="1"/>
  </si>
  <si>
    <t>http://www.jaea.go.jp/for_kids/</t>
    <phoneticPr fontId="1"/>
  </si>
  <si>
    <t>http://www.nims.go.jp/publicity/digital/movie/nims.html</t>
    <phoneticPr fontId="1"/>
  </si>
  <si>
    <t>http://www.nims.go.jp/publicity/digital/movie/power_of_nims.html</t>
    <phoneticPr fontId="1"/>
  </si>
  <si>
    <t>http://www.nims.go.jp/publicity/digital/movie/everyday_items.html</t>
    <phoneticPr fontId="1"/>
  </si>
  <si>
    <t>http://www.nims.go.jp/publicity/digital/movie/experiment.html</t>
    <phoneticPr fontId="1"/>
  </si>
  <si>
    <t>http://www.nims.go.jp/publicity/digital/movie/mirai_scientists.html</t>
    <phoneticPr fontId="1"/>
  </si>
  <si>
    <t>http://www.nims.go.jp/chikara/</t>
    <phoneticPr fontId="1"/>
  </si>
  <si>
    <t>http://www.nims.go.jp/chikara/workshop/atomkids/index.html</t>
    <phoneticPr fontId="1"/>
  </si>
  <si>
    <t>http://chosakuken.bunka.go.jp/chosakuken/hakase/hajimete_1/index.html</t>
    <phoneticPr fontId="1"/>
  </si>
  <si>
    <t>http://chosakuken.bunka.go.jp/chosakuken/h22_manga/index.html</t>
    <phoneticPr fontId="1"/>
  </si>
  <si>
    <t>http://chosakuken.bunka.go.jp/tanoshiku/</t>
    <phoneticPr fontId="1"/>
  </si>
  <si>
    <t>http://chosakuken.bunka.go.jp/1tyosaku/koukousoft/index.html</t>
    <phoneticPr fontId="1"/>
  </si>
  <si>
    <t>http://www.kids.jishin.go.jp/</t>
    <phoneticPr fontId="1"/>
  </si>
  <si>
    <t>http://nanonet.mext.go.jp/kids/</t>
    <phoneticPr fontId="1"/>
  </si>
  <si>
    <t>http://www.kodomodokusyo.go.jp/</t>
    <phoneticPr fontId="1"/>
  </si>
  <si>
    <t>http://www.mext.go.jp/kidscity/</t>
    <phoneticPr fontId="1"/>
  </si>
  <si>
    <t>http://www.mext.go.jp/donnamonka/</t>
    <phoneticPr fontId="1"/>
  </si>
  <si>
    <t>http://www.mext.go.jp/narundamon/</t>
    <phoneticPr fontId="1"/>
  </si>
  <si>
    <t>http://www.mext.go.jp/programin/</t>
    <phoneticPr fontId="1"/>
  </si>
  <si>
    <t>http://www.mext.go.jp/wonder/space.html</t>
    <phoneticPr fontId="1"/>
  </si>
  <si>
    <t>http://engeki.mext.go.jp/</t>
    <phoneticPr fontId="1"/>
  </si>
  <si>
    <t>http://www.mext.go.jp/edutainment/</t>
    <phoneticPr fontId="1"/>
  </si>
  <si>
    <t>http://www.mext.go.jp/wonder/shinkai.html</t>
    <phoneticPr fontId="1"/>
  </si>
  <si>
    <t>http://www.mext.go.jp/wonder/nankyoku.html</t>
    <phoneticPr fontId="1"/>
  </si>
  <si>
    <t>http://www.mext.go.jp/kodomo/index.htm</t>
    <phoneticPr fontId="1"/>
  </si>
  <si>
    <t>http://www.mext.go.jp/quiz/</t>
    <phoneticPr fontId="1"/>
  </si>
  <si>
    <t>http://www.bosai.go.jp/activity_general/student/</t>
    <phoneticPr fontId="1"/>
  </si>
  <si>
    <t>http://dil-opac.bosai.go.jp/documents/education/</t>
    <phoneticPr fontId="1"/>
  </si>
  <si>
    <t>http://www.aics.riken.jp/jp/outreach/hellosc/vol01</t>
    <phoneticPr fontId="1"/>
  </si>
  <si>
    <t>http://www.riken.jp/pr/videos/highschool/</t>
    <phoneticPr fontId="1"/>
  </si>
  <si>
    <t>http://webcgi.cdb.riken.jp/webgame-j/</t>
    <phoneticPr fontId="1"/>
  </si>
  <si>
    <t>http://www.cdb.riken.jp/jp/05_development/0506_cardgame03.html</t>
    <phoneticPr fontId="1"/>
  </si>
  <si>
    <t>http://www.rcai.riken.jp/movies/0926flash/index.html</t>
    <phoneticPr fontId="1"/>
  </si>
  <si>
    <t>http://www.brain.riken.jp/jp/youth/</t>
    <phoneticPr fontId="1"/>
  </si>
  <si>
    <t>http://www.mhlw.go.jp/houdou_kouhou/kouhou_shuppan/kids/</t>
    <phoneticPr fontId="1"/>
  </si>
  <si>
    <t>http://tohoku.naro.affrc.go.jp/DB/kids/kids.html</t>
    <phoneticPr fontId="1"/>
  </si>
  <si>
    <t>http://www.niaes.affrc.go.jp/jspace/</t>
    <phoneticPr fontId="1"/>
  </si>
  <si>
    <t>http://www.naro.affrc.go.jp/flower/kiso/</t>
    <phoneticPr fontId="1"/>
  </si>
  <si>
    <t>http://www.naro.affrc.go.jp/nics/webpage_contents/youth_corner/index.html</t>
    <phoneticPr fontId="1"/>
  </si>
  <si>
    <t>http://www.niaes.affrc.go.jp/sinfo/kids.html</t>
    <phoneticPr fontId="1"/>
  </si>
  <si>
    <t>http://www.naro.affrc.go.jp/nfri/contens/variety/index.html</t>
    <phoneticPr fontId="1"/>
  </si>
  <si>
    <t>http://cropgenome.project.affrc.go.jp/</t>
    <phoneticPr fontId="1"/>
  </si>
  <si>
    <t>http://www.naro.affrc.go.jp/org/nilgs/guidecomic/</t>
    <phoneticPr fontId="1"/>
  </si>
  <si>
    <t>http://www.naro.affrc.go.jp/nilgs/contents/child_pamph/index.html</t>
    <phoneticPr fontId="1"/>
  </si>
  <si>
    <t>http://www.naro.affrc.go.jp/tarc/contents/paddy_info/index.html</t>
    <phoneticPr fontId="1"/>
  </si>
  <si>
    <t>http://www.naro.affrc.go.jp/tarc/contents/kids/index.html</t>
    <phoneticPr fontId="1"/>
  </si>
  <si>
    <t>http://www.naro.affrc.go.jp/org/nkk/kids/kids1.html</t>
    <phoneticPr fontId="1"/>
  </si>
  <si>
    <t>http://www.naro.affrc.go.jp/org/narc/inada/kids/kids.html</t>
    <phoneticPr fontId="1"/>
  </si>
  <si>
    <t>http://www.naro.affrc.go.jp/vegetea/vegetables_flower/</t>
    <phoneticPr fontId="1"/>
  </si>
  <si>
    <t xml:space="preserve">https://www.jircas.go.jp/ja/kids/ </t>
    <phoneticPr fontId="1"/>
  </si>
  <si>
    <t>http://www.fra.affrc.go.jp/forkids/index.html</t>
    <phoneticPr fontId="1"/>
  </si>
  <si>
    <t>http://jsnfri.fra.affrc.go.jp/kids/index.html</t>
    <phoneticPr fontId="1"/>
  </si>
  <si>
    <t>http://salmon.fra.affrc.go.jp/zousyoku/kids/kids.htm</t>
    <phoneticPr fontId="1"/>
  </si>
  <si>
    <t>http://www.pps.go.jp/kids/index.html</t>
    <phoneticPr fontId="1"/>
  </si>
  <si>
    <t>http://www.maff.go.jp/kanto/kids/index.html</t>
    <phoneticPr fontId="1"/>
  </si>
  <si>
    <t>http://www.maff.go.jp/kinki/syouhi/seikatu/syokuiku/sien.html</t>
    <phoneticPr fontId="1"/>
  </si>
  <si>
    <t>http://www.maff.go.jp/kinki/seibi/ikeq/top.html</t>
    <phoneticPr fontId="1"/>
  </si>
  <si>
    <t>http://www.maff.go.jp/kyusyu/seibibu/kokuei/15/kids/index.html</t>
    <phoneticPr fontId="1"/>
  </si>
  <si>
    <t>http://www.maff.go.jp/kyusyu/seibibu/kokuei/14/kidskona.html</t>
    <phoneticPr fontId="1"/>
  </si>
  <si>
    <t>http://www.maff.go.jp/kyusyu/seibibu/kokuei/02/kizu.html</t>
    <phoneticPr fontId="1"/>
  </si>
  <si>
    <t>http://www.maff.go.jp/kyusyu/seibibu/kokuei/01/kizzupe-ji/index.html</t>
    <phoneticPr fontId="1"/>
  </si>
  <si>
    <t>http://www.maff.go.jp/kyusyu/seibibu/kokuei/13/kidscornertop.html</t>
    <phoneticPr fontId="1"/>
  </si>
  <si>
    <t>http://www.maff.go.jp/j/kids/index.html</t>
    <phoneticPr fontId="1"/>
  </si>
  <si>
    <t>http://www.maff.go.jp/j/heya/kodomo_homon.html</t>
    <phoneticPr fontId="1"/>
  </si>
  <si>
    <t>http://www.maff.go.jp/j/syokuiku/kodomo_navi/</t>
    <phoneticPr fontId="1"/>
  </si>
  <si>
    <t>http://www.maff.go.jp/j/heya/kodomo_sodan/index.html</t>
    <phoneticPr fontId="1"/>
  </si>
  <si>
    <t>http://www.maff.go.jp/chushi/kids/</t>
    <phoneticPr fontId="1"/>
  </si>
  <si>
    <t>http://www.maff.go.jp/tokai/seibi/kensetu/sinnoubi/pages/18kids/index.html</t>
    <phoneticPr fontId="1"/>
  </si>
  <si>
    <t>http://www.maff.go.jp/tokai/seibi/kensetu/seinou/pages/kids_page/index.html</t>
    <phoneticPr fontId="1"/>
  </si>
  <si>
    <t>http://www.maff.go.jp/tokai/seibi/kensetu/kisocyou/kizzupeji.html</t>
    <phoneticPr fontId="1"/>
  </si>
  <si>
    <t>http://www.maff.go.jp/tohoku/monosiritai/index.html</t>
    <phoneticPr fontId="1"/>
  </si>
  <si>
    <t>http://www.maff.go.jp/tohoku/nouson/kokuei/abukuma/kids.html</t>
    <phoneticPr fontId="1"/>
  </si>
  <si>
    <t>http://www.maff.go.jp/tohoku/nouson/kokuei/tugaru/kids02.html</t>
    <phoneticPr fontId="1"/>
  </si>
  <si>
    <t>http://www.maff.go.jp/tohoku/syouan/syokuiku/index.html</t>
    <phoneticPr fontId="1"/>
  </si>
  <si>
    <t>http://www.maff.go.jp/tohoku/nouson/kokuei/nisiouu/kids.html</t>
    <phoneticPr fontId="1"/>
  </si>
  <si>
    <t>http://www.maff.go.jp/tohoku/nouson/kokuei/nakatsuyama/kids_q1.html</t>
    <phoneticPr fontId="1"/>
  </si>
  <si>
    <t>http://www.maff.go.jp/tohoku/nouson/kokuei/hiraka/kids.html</t>
    <phoneticPr fontId="1"/>
  </si>
  <si>
    <t>http://www.maff.go.jp/tohoku/nouson/kokuei/kitaouu/kids-q1.html</t>
    <phoneticPr fontId="1"/>
  </si>
  <si>
    <t>http://www.maff.go.jp/tohoku/nouson/kokuei/kitakami/kids.html</t>
    <phoneticPr fontId="1"/>
  </si>
  <si>
    <t>http://www.maff.go.jp/tohoku/nouson/kokuei/waga/kids1.html</t>
    <phoneticPr fontId="1"/>
  </si>
  <si>
    <t>http://www.maff.go.jp/aqs/topix/kids/index.html</t>
    <phoneticPr fontId="1"/>
  </si>
  <si>
    <t>http://www.s.affrc.go.jp/docs/youth/index.htm</t>
    <phoneticPr fontId="1"/>
  </si>
  <si>
    <t>http://www.s.affrc.go.jp/docs/agiri_food/top.htm</t>
    <phoneticPr fontId="1"/>
  </si>
  <si>
    <t>http://www.maff.go.jp/hokkaido/anzen/seikatsu/kyouikufarm/index.html</t>
    <phoneticPr fontId="1"/>
  </si>
  <si>
    <t>http://www.maff.go.jp/hokkaido/anzen/seikatsu/suisindayori/index.html</t>
    <phoneticPr fontId="1"/>
  </si>
  <si>
    <t>http://www.maff.go.jp/hokkaido/anzen/seikatsu/shokuiku/index.html</t>
    <phoneticPr fontId="1"/>
  </si>
  <si>
    <t>http://www.maff.go.jp/hokuriku/kids/index.html</t>
    <phoneticPr fontId="1"/>
  </si>
  <si>
    <t>http://www.rinya.maff.go.jp/kanto/tisan/03_zigyogaiyo/kids/top/kidspage.html?mode=preview</t>
    <phoneticPr fontId="1"/>
  </si>
  <si>
    <t>http://www.rinya.maff.go.jp/kanto/sidou/kanto.html</t>
    <phoneticPr fontId="1"/>
  </si>
  <si>
    <t>http://www.rinya.maff.go.jp/j/kikaku/hakusyo/e3/index.html</t>
    <phoneticPr fontId="1"/>
  </si>
  <si>
    <t>http://www.rinya.maff.go.jp/j/kikaku/hakusyo/e2/index.html</t>
    <phoneticPr fontId="1"/>
  </si>
  <si>
    <t>http://www.rinya.maff.go.jp/j/kikaku/hakusyo/e1/index.html</t>
    <phoneticPr fontId="1"/>
  </si>
  <si>
    <t>http://www.rinya.maff.go.jp/kyusyu/invitation/q_a/index.html</t>
    <phoneticPr fontId="1"/>
  </si>
  <si>
    <t>http://www.rinya.maff.go.jp/shikoku/policy/business/q_a/index.html</t>
    <phoneticPr fontId="1"/>
  </si>
  <si>
    <t>http://www.rinya.maff.go.jp/kids/top.html</t>
    <phoneticPr fontId="1"/>
  </si>
  <si>
    <t>http://www.shirakami.go.jp/other/kids.html</t>
    <phoneticPr fontId="1"/>
  </si>
  <si>
    <t>http://www.meti.go.jp/policy/recycle/main/3Rkids_1.htm</t>
    <phoneticPr fontId="1"/>
  </si>
  <si>
    <t>http://www.enecho.meti.go.jp/category/saving_and_new/saiene/renewable/kids/index.html</t>
    <phoneticPr fontId="1"/>
  </si>
  <si>
    <t>http://www.enecho.meti.go.jp/category/resources_and_fuel/geothermal/explanation/kids/</t>
    <phoneticPr fontId="1"/>
  </si>
  <si>
    <t>http://www.meti.go.jp/product_safety/consumer/kids/01.html</t>
    <phoneticPr fontId="1"/>
  </si>
  <si>
    <t>http://www.meti.go.jp/policy/chemical_management/chemical_wondertown/index.html</t>
    <phoneticPr fontId="1"/>
  </si>
  <si>
    <t>http://www.meti.go.jp/intro/kids/index.html</t>
    <phoneticPr fontId="1"/>
  </si>
  <si>
    <t>http://www.meti.go.jp/statistics/toppage/topics/toukei_kids/index.html</t>
    <phoneticPr fontId="1"/>
  </si>
  <si>
    <t>http://www.tohoku.meti.go.jp/s_shigen_ene/geo.html</t>
    <phoneticPr fontId="1"/>
  </si>
  <si>
    <t>http://www.tohoku.meti.go.jp/kids/</t>
    <phoneticPr fontId="1"/>
  </si>
  <si>
    <t>http://www.hkd.meti.go.jp/hokig/student/index.htm</t>
    <phoneticPr fontId="1"/>
  </si>
  <si>
    <t>http://www.aist.go.jp/aist_j/science_town/index.html</t>
    <phoneticPr fontId="1"/>
  </si>
  <si>
    <t>http://www.nedo.go.jp/kids/index.html</t>
    <phoneticPr fontId="1"/>
  </si>
  <si>
    <t>http://www.nite.go.jp/kids/index.html</t>
    <phoneticPr fontId="1"/>
  </si>
  <si>
    <t>http://www.mh21japan.gr.jp/kids/top.html</t>
    <phoneticPr fontId="1"/>
  </si>
  <si>
    <t>http://www.jisc.go.jp/policy/KIDS-HP/KIDS-home/KIDS-IN.htm</t>
    <phoneticPr fontId="1"/>
  </si>
  <si>
    <t>http://www.yoi-kensetsu.com/shigoto/index.html</t>
    <phoneticPr fontId="1"/>
  </si>
  <si>
    <t>http://www.kaiho.mlit.go.jp/kids/index.htm</t>
    <phoneticPr fontId="1"/>
  </si>
  <si>
    <t>http://www.kaiho.mlit.go.jp/04kanku/kids/index.html</t>
    <phoneticPr fontId="1"/>
  </si>
  <si>
    <t>http://gakuen.gifu-net.ed.jp/kishou/index.html</t>
    <phoneticPr fontId="1"/>
  </si>
  <si>
    <t>http://www.jma-net.go.jp/kobe-c/knowledge/kids/kids.html</t>
    <phoneticPr fontId="1"/>
  </si>
  <si>
    <t>http://www.jma.go.jp/jma/kids/index.html</t>
    <phoneticPr fontId="1"/>
  </si>
  <si>
    <t>http://www.jma-net.go.jp/ishigaki/manabou/manabou.htm</t>
    <phoneticPr fontId="1"/>
  </si>
  <si>
    <t>http://www.jma-net.go.jp/akita/kids/kids.htm</t>
    <phoneticPr fontId="1"/>
  </si>
  <si>
    <t>http://www.jma-net.go.jp/tottori/kids.html</t>
    <phoneticPr fontId="1"/>
  </si>
  <si>
    <t>http://www.oeia.or.jp/kids/off.html</t>
    <phoneticPr fontId="1"/>
  </si>
  <si>
    <t>http://www.nilim.go.jp/lab/bcg/kids/kids.html</t>
    <phoneticPr fontId="1"/>
  </si>
  <si>
    <t>http://www.ktr.mlit.go.jp/shimodate/shimodate00134.html</t>
    <phoneticPr fontId="1"/>
  </si>
  <si>
    <t>http://www.pa.ktr.mlit.go.jp/keihin/kids/index.html</t>
    <phoneticPr fontId="1"/>
  </si>
  <si>
    <t>http://www.ktr.mlit.go.jp/edogawa/gaikaku/kids/index.html</t>
    <phoneticPr fontId="1"/>
  </si>
  <si>
    <t>http://www.ktr.mlit.go.jp/kawakoku/kids/</t>
    <phoneticPr fontId="1"/>
  </si>
  <si>
    <t>http://www.ktr.mlit.go.jp/watarase/watarase_index018.html</t>
    <phoneticPr fontId="1"/>
  </si>
  <si>
    <t>http://www.ktr.mlit.go.jp/futase/futase_index010.html</t>
    <phoneticPr fontId="1"/>
  </si>
  <si>
    <t>http://www.ktr.mlit.go.jp/tonedamu/tonedamu00300.html</t>
    <phoneticPr fontId="1"/>
  </si>
  <si>
    <t>http://www.ktr.mlit.go.jp/tonedamu/tonedamu_index023.html</t>
    <phoneticPr fontId="1"/>
  </si>
  <si>
    <t>http://www.ktr.mlit.go.jp/tonedamu/tonedamu_index032.html</t>
    <phoneticPr fontId="1"/>
  </si>
  <si>
    <t>http://www.ktr.mlit.go.jp/tonedamu/tonedamu00365.html</t>
    <phoneticPr fontId="1"/>
  </si>
  <si>
    <t>http://www.ktr.mlit.go.jp/tonedamu/tonedamu_index024.html</t>
    <phoneticPr fontId="1"/>
  </si>
  <si>
    <t>http://www.ktr.mlit.go.jp/tonesui/tonesui_index034.html</t>
    <phoneticPr fontId="1"/>
  </si>
  <si>
    <t>http://www.kkr.mlit.go.jp/river/kids/index.html</t>
    <phoneticPr fontId="1"/>
  </si>
  <si>
    <t>http://www.kkr.mlit.go.jp/kinokawa/kids/index.html</t>
    <phoneticPr fontId="1"/>
  </si>
  <si>
    <t>http://www.kkr.mlit.go.jp/kinan/kids/top.html</t>
    <phoneticPr fontId="1"/>
  </si>
  <si>
    <t>http://www.kkr.mlit.go.jp/kinan/kids/kumanokodou/index.html</t>
    <phoneticPr fontId="1"/>
  </si>
  <si>
    <t>http://www.kkr.mlit.go.jp/kyoto/kids/index.html</t>
    <phoneticPr fontId="1"/>
  </si>
  <si>
    <t>http://www.kkr.mlit.go.jp/kingi/database/19.html</t>
    <phoneticPr fontId="1"/>
  </si>
  <si>
    <t>http://www.asuka-park.go.jp/asuka_kids/</t>
    <phoneticPr fontId="1"/>
  </si>
  <si>
    <t>http://www.pa.kkr.mlit.go.jp/kobeport/_know/p6/q&amp;a/html/index.html</t>
    <phoneticPr fontId="1"/>
  </si>
  <si>
    <t>http://www.kkr.mlit.go.jp/asuwa/kids/</t>
    <phoneticPr fontId="1"/>
  </si>
  <si>
    <t>http://www.pa.kkr.mlit.go.jp/osakaport/kids/index.html</t>
    <phoneticPr fontId="1"/>
  </si>
  <si>
    <t>http://www.kkr.mlit.go.jp/osaka/kids/midori_go/index.html</t>
    <phoneticPr fontId="1"/>
  </si>
  <si>
    <t>http://www.kkr.mlit.go.jp/osaka/kids/index.html</t>
    <phoneticPr fontId="1"/>
  </si>
  <si>
    <t>http://www.kkr.mlit.go.jp/inagawa/kids/</t>
    <phoneticPr fontId="1"/>
  </si>
  <si>
    <t>http://www.kkr.mlit.go.jp/fukui/oyako.html</t>
    <phoneticPr fontId="1"/>
  </si>
  <si>
    <t>http://www.kkr.mlit.go.jp/fukuchiyama/kids/index.html</t>
    <phoneticPr fontId="1"/>
  </si>
  <si>
    <t>http://www.kkr.mlit.go.jp/hyogo/kids/index.html</t>
    <phoneticPr fontId="1"/>
  </si>
  <si>
    <t>http://www.kkr.mlit.go.jp/kizujyo/library/wakuwaku/</t>
    <phoneticPr fontId="1"/>
  </si>
  <si>
    <t>http://www.yodogawa.kkr.mlit.go.jp/kids/index.html</t>
    <phoneticPr fontId="1"/>
  </si>
  <si>
    <t>http://www.kkr.mlit.go.jp/wakayama/kids/index.html</t>
    <phoneticPr fontId="1"/>
  </si>
  <si>
    <t>http://www.pa.qsr.mlit.go.jp/kanmon/kids_page/kids_page_top.html</t>
    <phoneticPr fontId="1"/>
  </si>
  <si>
    <t>http://www.qsr.mlit.go.jp/saiki/kids/index.html</t>
    <phoneticPr fontId="1"/>
  </si>
  <si>
    <t>http://www.qsr.mlit.go.jp/chikugo/archives/kids/index.html</t>
    <phoneticPr fontId="1"/>
  </si>
  <si>
    <t>http://www.pa.qsr.mlit.go.jp/hakata/13_kids/13_01.html</t>
    <phoneticPr fontId="1"/>
  </si>
  <si>
    <t>http://www.qsr.mlit.go.jp/midori/html/kids01.html</t>
    <phoneticPr fontId="1"/>
  </si>
  <si>
    <t>http://www.mlit.go.jp/kowan/kowan_tk3_000003.html</t>
    <phoneticPr fontId="1"/>
  </si>
  <si>
    <t>http://www.mlit.go.jp/kokudokeikaku/iten/service/ohanasi/06.html</t>
    <phoneticPr fontId="1"/>
  </si>
  <si>
    <t>http://www.mlit.go.jp/kokudokeikaku/iten/service/why/index.html</t>
    <phoneticPr fontId="1"/>
  </si>
  <si>
    <t>http://www.cbr.mlit.go.jp/mie/kids/index.html</t>
    <phoneticPr fontId="1"/>
  </si>
  <si>
    <t>http://wwwtb.mlit.go.jp/shikoku/kids/index.html</t>
    <phoneticPr fontId="1"/>
  </si>
  <si>
    <t>http://www.skr.mlit.go.jp/kikaku/kids/index.html</t>
    <phoneticPr fontId="1"/>
  </si>
  <si>
    <t>http://www.skr.mlit.go.jp/yamatosa/kids/index.html</t>
    <phoneticPr fontId="1"/>
  </si>
  <si>
    <t>http://www.skr.mlit.go.jp/sabo/benri/kids.html</t>
    <phoneticPr fontId="1"/>
  </si>
  <si>
    <t>http://www.pa.skr.mlit.go.jp/komatsushima/kids.html</t>
    <phoneticPr fontId="1"/>
  </si>
  <si>
    <t>http://www.pa.skr.mlit.go.jp/komatsushima/lecture.html</t>
    <phoneticPr fontId="1"/>
  </si>
  <si>
    <t>http://www.skr.mlit.go.jp/oozu/kids/index.html</t>
    <phoneticPr fontId="1"/>
  </si>
  <si>
    <t>http://www.skr.mlit.go.jp/tokushima/river/profile/adventive_plant/index.html</t>
    <phoneticPr fontId="1"/>
  </si>
  <si>
    <t>http://www.skr.mlit.go.jp/tokushima/river/link/kidsgate/kg_index.html</t>
    <phoneticPr fontId="1"/>
  </si>
  <si>
    <t>http://www.mlit.go.jp/kids/</t>
    <phoneticPr fontId="1"/>
  </si>
  <si>
    <t>https://wwwtb.mlit.go.jp/chugoku/tetsudou/movie.html</t>
    <phoneticPr fontId="1"/>
  </si>
  <si>
    <t>https://wwwtb.mlit.go.jp/chugoku/tetsudou/kamishibai.html</t>
    <phoneticPr fontId="1"/>
  </si>
  <si>
    <t>https://wwwtb.mlit.go.jp/chugoku/kaian/kamishibai.html</t>
    <phoneticPr fontId="1"/>
  </si>
  <si>
    <t>http://www.cgr.mlit.go.jp/universal/10.html</t>
    <phoneticPr fontId="1"/>
  </si>
  <si>
    <t>http://www.cgr.mlit.go.jp/kurayoshi/river/sabou/manabu/top.htm</t>
    <phoneticPr fontId="1"/>
  </si>
  <si>
    <t>http://www.cgr.mlit.go.jp/kurayoshi/river/mizube/mizube.htm</t>
    <phoneticPr fontId="1"/>
  </si>
  <si>
    <t>http://www.cgr.mlit.go.jp/ootagawa/kids/kids.htm</t>
    <phoneticPr fontId="1"/>
  </si>
  <si>
    <t>http://www.pa.cgr.mlit.go.jp/minato/index.html</t>
    <phoneticPr fontId="1"/>
  </si>
  <si>
    <t>http://www.cbr.mlit.go.jp/etsumi/study/kawatoro/index.html</t>
    <phoneticPr fontId="1"/>
  </si>
  <si>
    <t>http://www.cbr.mlit.go.jp/etsumi/study/tanken/page1/page1.html</t>
    <phoneticPr fontId="1"/>
  </si>
  <si>
    <t>http://www.cbr.mlit.go.jp/etsumi/fish/index.html</t>
    <phoneticPr fontId="1"/>
  </si>
  <si>
    <t>http://www.cbr.mlit.go.jp/child/child.html</t>
    <phoneticPr fontId="1"/>
  </si>
  <si>
    <t>http://www.cbr.mlit.go.jp/mibuso/siryou_kan/win01.html</t>
    <phoneticPr fontId="1"/>
  </si>
  <si>
    <t>http://www.yokkaichi.pa.cbr.mlit.go.jp/133/index.html</t>
    <phoneticPr fontId="1"/>
  </si>
  <si>
    <t>http://www.cbr.mlit.go.jp/shonai/origawa/kids/index.html</t>
    <phoneticPr fontId="1"/>
  </si>
  <si>
    <t>http://www.cbr.mlit.go.jp/tajimi/bousai/bousai-education.html</t>
    <phoneticPr fontId="1"/>
  </si>
  <si>
    <t>http://www.cbr.mlit.go.jp/chugi/kids/</t>
    <phoneticPr fontId="1"/>
  </si>
  <si>
    <t>http://www.cbr.mlit.go.jp/nagashima/present/img/pamph.pdf</t>
    <phoneticPr fontId="1"/>
  </si>
  <si>
    <t>http://www.cbr.mlit.go.jp/tenjyo/work/kids.html</t>
    <phoneticPr fontId="1"/>
  </si>
  <si>
    <t>http://www.cbr.mlit.go.jp/fujisabo/kids/index.html</t>
    <phoneticPr fontId="1"/>
  </si>
  <si>
    <t>http://www.cbr.mlit.go.jp/kisojyo/yokoyama/kids/index.html</t>
    <phoneticPr fontId="1"/>
  </si>
  <si>
    <t>http://www.cbr.mlit.go.jp/kisojyo/child/index.html</t>
    <phoneticPr fontId="1"/>
  </si>
  <si>
    <t>http://www.mlit.go.jp/tetudo/tetudo_tk1_000014.html</t>
    <phoneticPr fontId="1"/>
  </si>
  <si>
    <t>http://www.pa.thr.mlit.go.jp/shiogama/kids/index.html</t>
    <phoneticPr fontId="1"/>
  </si>
  <si>
    <t>http://www.thr.mlit.go.jp/kamafusa/kids/</t>
    <phoneticPr fontId="1"/>
  </si>
  <si>
    <t>http://www.thr.mlit.go.jp/iwate/kodomo/kodomo.htm</t>
    <phoneticPr fontId="1"/>
  </si>
  <si>
    <t>http://www.thr.mlit.go.jp/mogami/learning/kids-corner.html</t>
    <phoneticPr fontId="1"/>
  </si>
  <si>
    <t>http://www.thr.mlit.go.jp/miharu/kids/index.html</t>
    <phoneticPr fontId="1"/>
  </si>
  <si>
    <t>http://www.thr.mlit.go.jp/shichika/19kids/index.html</t>
    <phoneticPr fontId="1"/>
  </si>
  <si>
    <t>http://www.thr.mlit.go.jp/akita/index.html</t>
    <phoneticPr fontId="1"/>
  </si>
  <si>
    <t>http://www.pa.thr.mlit.go.jp/akita/kids/</t>
    <phoneticPr fontId="1"/>
  </si>
  <si>
    <t>http://www.thr.mlit.go.jp/chokai/hataraki/kids/f_kids.html</t>
    <phoneticPr fontId="1"/>
  </si>
  <si>
    <t>http://www.as.hkd.mlit.go.jp/sanrudam/child/index.html</t>
    <phoneticPr fontId="1"/>
  </si>
  <si>
    <t>http://www.ks.hkd.mlit.go.jp/jimusho/ksport/akkeshigyokou/kids.html</t>
    <phoneticPr fontId="1"/>
  </si>
  <si>
    <t>http://www.ks.hkd.mlit.go.jp/jimusho/ksport/kids.html</t>
    <phoneticPr fontId="1"/>
  </si>
  <si>
    <t>http://www.hkd.mlit.go.jp/zigyoka/z_kasen/forkids/tobira.html</t>
    <phoneticPr fontId="1"/>
  </si>
  <si>
    <t>http://www.hkd.mlit.go.jp/kids/index.html</t>
    <phoneticPr fontId="1"/>
  </si>
  <si>
    <t>http://www.sp.hkd.mlit.go.jp/outline/airport/kids/index.html</t>
    <phoneticPr fontId="1"/>
  </si>
  <si>
    <t>http://www.mr.hkd.mlit.go.jp/muroran_kowan/kids.html</t>
    <phoneticPr fontId="1"/>
  </si>
  <si>
    <t>http://www.wk.hkd.mlit.go.jp/agree/bokutati.html</t>
    <phoneticPr fontId="1"/>
  </si>
  <si>
    <t>http://www.wk.hkd.mlit.go.jp/port/kids.html</t>
    <phoneticPr fontId="1"/>
  </si>
  <si>
    <t>http://wwwtb.mlit.go.jp/hokushin/press/1310-1312/131017-1.pdf</t>
    <phoneticPr fontId="1"/>
  </si>
  <si>
    <t>http://www.hrr.mlit.go.jp/agagawa/agagawa/</t>
    <phoneticPr fontId="1"/>
  </si>
  <si>
    <t>http://www.hrr.mlit.go.jp/agano/index.html</t>
    <phoneticPr fontId="1"/>
  </si>
  <si>
    <t>http://www.hrr.mlit.go.jp/uetsu/contents/kids/index.html</t>
    <phoneticPr fontId="1"/>
  </si>
  <si>
    <t>http://www.hrr.mlit.go.jp/river/infocheck/index.html</t>
    <phoneticPr fontId="1"/>
  </si>
  <si>
    <t>http://www.hrr.mlit.go.jp/takada/kids/index.html</t>
    <phoneticPr fontId="1"/>
  </si>
  <si>
    <t>http://www.hrr.mlit.go.jp/matumoto/sub_gakkou.html</t>
    <phoneticPr fontId="1"/>
  </si>
  <si>
    <t>http://www.hrr.mlit.go.jp/shinano/gakusyu/index.html</t>
    <phoneticPr fontId="1"/>
  </si>
  <si>
    <t>http://www.hrr.mlit.go.jp/shinano/shinanogawa_info/qamini/sizen/index.html</t>
    <phoneticPr fontId="1"/>
  </si>
  <si>
    <t>http://www.hrr.mlit.go.jp/shinano/shinanogawa_info/qamini/qa/index.html</t>
    <phoneticPr fontId="1"/>
  </si>
  <si>
    <t>http://www.hrr.mlit.go.jp/shinano/shinanogawa_info/naruhodo/pdf/h24shinanogawa.pdf</t>
    <phoneticPr fontId="1"/>
  </si>
  <si>
    <t>http://www.hrr.mlit.go.jp/shinano/study/index.html</t>
    <phoneticPr fontId="1"/>
  </si>
  <si>
    <t>http://www.hrr.mlit.go.jp/shinano/ohkouzu/index.html</t>
    <phoneticPr fontId="1"/>
  </si>
  <si>
    <t>http://www.hrr.mlit.go.jp/shinano/myoken_k/index.html</t>
    <phoneticPr fontId="1"/>
  </si>
  <si>
    <t>http://www.niigata.pa.hrr.mlit.go.jp/11/quiz/</t>
    <phoneticPr fontId="1"/>
  </si>
  <si>
    <t>http://www.hrr.mlit.go.jp/niikoku/info/jiyukenkyu/index.html</t>
    <phoneticPr fontId="1"/>
  </si>
  <si>
    <t>http://www.hrr.mlit.go.jp/niikoku/gakushuu/index.html</t>
    <phoneticPr fontId="1"/>
  </si>
  <si>
    <t>http://www.hrr.mlit.go.jp/jintsu/kids/index.html</t>
    <phoneticPr fontId="1"/>
  </si>
  <si>
    <t>http://www.hrr.mlit.go.jp/chikuma/tikumaga/201603ver_chikumaga.pdf</t>
    <phoneticPr fontId="1"/>
  </si>
  <si>
    <t>http://www.hrr.mlit.go.jp/chikuma/tikumaga/quiz.html</t>
    <phoneticPr fontId="1"/>
  </si>
  <si>
    <t>http://www.hrr.mlit.go.jp/omachi/learn/qa.html</t>
    <phoneticPr fontId="1"/>
  </si>
  <si>
    <t>http://www.hrr.mlit.go.jp/yuzawa/kodomo/index.html</t>
    <phoneticPr fontId="1"/>
  </si>
  <si>
    <t>http://www.tsuruga.pa.hrr.mlit.go.jp/node/4</t>
    <phoneticPr fontId="1"/>
  </si>
  <si>
    <t>http://www.hrr.mlit.go.jp/iide/role/index.html</t>
    <phoneticPr fontId="1"/>
  </si>
  <si>
    <t>http://www.toyama.pa.hrr.mlit.go.jp/role/role01/</t>
    <phoneticPr fontId="1"/>
  </si>
  <si>
    <t>http://www.hrr.mlit.go.jp/toga/trivia/guidbook/index.html</t>
    <phoneticPr fontId="1"/>
  </si>
  <si>
    <t>http://www.gsi.go.jp/KIDS/index.html</t>
    <phoneticPr fontId="1"/>
  </si>
  <si>
    <t>http://www.nmri.go.jp/public_info/workshop/kidspage/index.html</t>
    <phoneticPr fontId="1"/>
  </si>
  <si>
    <t>http://www.enri.go.jp/kids/tanken.html</t>
    <phoneticPr fontId="1"/>
  </si>
  <si>
    <t>http://www.pwri.go.jp/jpn/about/pr/kids/index.html</t>
    <phoneticPr fontId="1"/>
  </si>
  <si>
    <t>http://www.water.go.jp/chubu/aityosui/d(contents)/03(kids)/00(top)/d_03.html</t>
    <phoneticPr fontId="1"/>
  </si>
  <si>
    <t>http://www.water.go.jp/kanto/simokubo/kids/index.html</t>
    <phoneticPr fontId="1"/>
  </si>
  <si>
    <t>http://www.water.go.jp/chubu/iwaya/html/kids/index.html</t>
    <phoneticPr fontId="1"/>
  </si>
  <si>
    <t>http://www.water.go.jp/kanto/arakawa/topics/kids.html</t>
    <phoneticPr fontId="1"/>
  </si>
  <si>
    <t>http://www.water.go.jp/honsya/honsya/referenc/kids/index.html</t>
    <phoneticPr fontId="1"/>
  </si>
  <si>
    <t>http://www.water.go.jp/honsya/honsya/referenc/oshiete/oshiete.html</t>
    <phoneticPr fontId="1"/>
  </si>
  <si>
    <t>http://www.water.go.jp/kanto/kusaki/outline/easy.html</t>
    <phoneticPr fontId="1"/>
  </si>
  <si>
    <t>http://www.water.go.jp/chikugo/chikugo/kids/kidsindex.html</t>
    <phoneticPr fontId="1"/>
  </si>
  <si>
    <t>http://www.water.go.jp/chikugo/oyama/kids/index.html</t>
    <phoneticPr fontId="1"/>
  </si>
  <si>
    <t>http://www.water.go.jp/chikugo/terauchi/other/zatugaku.html</t>
    <phoneticPr fontId="1"/>
  </si>
  <si>
    <t>http://www.water.go.jp/chubu/tokuyama/kodomo/index.html</t>
    <phoneticPr fontId="1"/>
  </si>
  <si>
    <t>http://www.water.go.jp/kansai/biwako/html/sowkan/index.html</t>
    <phoneticPr fontId="1"/>
  </si>
  <si>
    <t>http://www.water.go.jp/kanto/kasumiga/childpage1.html</t>
    <phoneticPr fontId="1"/>
  </si>
  <si>
    <t>http://www.water.go.jp/kanto/tone/15kids/kids_main.html</t>
    <phoneticPr fontId="1"/>
  </si>
  <si>
    <t>http://www.water.go.jp/chikugo/ryochiku/html/what_dam/index.html</t>
    <phoneticPr fontId="1"/>
  </si>
  <si>
    <t>http://www.aso-sougen.com/kids/index.html</t>
    <phoneticPr fontId="1"/>
  </si>
  <si>
    <t>http://www.env.go.jp/nature/intro/kids/index.html</t>
    <phoneticPr fontId="1"/>
  </si>
  <si>
    <t>http://www.env.go.jp/kids/gokan/jpr/index.html</t>
    <phoneticPr fontId="1"/>
  </si>
  <si>
    <t>http://www.env.go.jp/nature/nankyoku/kankyohogo/nankyoku_kids/index.html</t>
    <phoneticPr fontId="1"/>
  </si>
  <si>
    <t>https://www.eeel.go.jp/</t>
    <phoneticPr fontId="1"/>
  </si>
  <si>
    <t>http://www.env.go.jp/kids/</t>
    <phoneticPr fontId="1"/>
  </si>
  <si>
    <t>http://www.env.go.jp/chemi/communication/kids.html</t>
    <phoneticPr fontId="1"/>
  </si>
  <si>
    <t>http://www.mod.go.jp/msdf/formal/family/kids/index.html</t>
    <phoneticPr fontId="1"/>
  </si>
  <si>
    <t>http://www.mod.go.jp/asdf/special/kids/top.htm</t>
    <phoneticPr fontId="1"/>
  </si>
  <si>
    <t>http://www.mod.go.jp/j/kids/index.html</t>
    <phoneticPr fontId="1"/>
  </si>
  <si>
    <t>http://www.mod.go.jp/gsdf/mae/Kids/index.html</t>
    <phoneticPr fontId="1"/>
  </si>
  <si>
    <t>http://www.mod.go.jp/gsdf/fan/index.html</t>
    <phoneticPr fontId="1"/>
  </si>
  <si>
    <t>http://www.mod.go.jp/gsdf/jieikanbosyu/index.html</t>
    <phoneticPr fontId="1"/>
  </si>
  <si>
    <t>http://www.dangai.go.jp/kids/</t>
    <phoneticPr fontId="1"/>
  </si>
  <si>
    <t>http://www.sangiin.go.jp/japanese/kids/index.html</t>
    <phoneticPr fontId="1"/>
  </si>
  <si>
    <t>http://www.kodomo.go.jp/kids/index.html</t>
    <phoneticPr fontId="1"/>
  </si>
  <si>
    <t>http://iss.ndl.go.jp/children/top</t>
    <phoneticPr fontId="1"/>
  </si>
  <si>
    <t>http://www.kodomo.go.jp/yareki/index.html</t>
    <phoneticPr fontId="1"/>
  </si>
  <si>
    <t>http://www.saibanin.courts.go.jp/kidz/index.html</t>
    <phoneticPr fontId="1"/>
  </si>
  <si>
    <t>http://www.jbaudit.go.jp/kids/index.html</t>
    <phoneticPr fontId="1"/>
  </si>
  <si>
    <t>A
農業、林業</t>
    <rPh sb="2" eb="4">
      <t>ノウギョウ</t>
    </rPh>
    <rPh sb="5" eb="7">
      <t>リンギョウ</t>
    </rPh>
    <phoneticPr fontId="1"/>
  </si>
  <si>
    <t>A1
農業</t>
    <rPh sb="3" eb="5">
      <t>ノウギョウ</t>
    </rPh>
    <phoneticPr fontId="1"/>
  </si>
  <si>
    <t>A2
林業</t>
    <rPh sb="3" eb="5">
      <t>リンギョウ</t>
    </rPh>
    <phoneticPr fontId="1"/>
  </si>
  <si>
    <t>D
建設業</t>
    <rPh sb="2" eb="5">
      <t>ケンセツギョウ</t>
    </rPh>
    <phoneticPr fontId="1"/>
  </si>
  <si>
    <t>B
漁業</t>
    <rPh sb="2" eb="4">
      <t>ギョギョウ</t>
    </rPh>
    <phoneticPr fontId="1"/>
  </si>
  <si>
    <t>C
鉱業、採石業、砂利採取業</t>
    <rPh sb="2" eb="4">
      <t>コウギョウ</t>
    </rPh>
    <rPh sb="5" eb="7">
      <t>サイセキ</t>
    </rPh>
    <rPh sb="7" eb="8">
      <t>ギョウ</t>
    </rPh>
    <rPh sb="9" eb="11">
      <t>ジャリ</t>
    </rPh>
    <rPh sb="11" eb="14">
      <t>サイシュギョウ</t>
    </rPh>
    <phoneticPr fontId="1"/>
  </si>
  <si>
    <t>E
製造業</t>
    <rPh sb="2" eb="5">
      <t>セイゾウギョウ</t>
    </rPh>
    <phoneticPr fontId="1"/>
  </si>
  <si>
    <t>L
学術研究、専門・技術サービス業</t>
    <rPh sb="2" eb="4">
      <t>ガクジュツ</t>
    </rPh>
    <rPh sb="4" eb="6">
      <t>ケンキュウ</t>
    </rPh>
    <rPh sb="7" eb="9">
      <t>センモン</t>
    </rPh>
    <rPh sb="10" eb="12">
      <t>ギジュツ</t>
    </rPh>
    <rPh sb="16" eb="17">
      <t>ギョウ</t>
    </rPh>
    <phoneticPr fontId="1"/>
  </si>
  <si>
    <t>F
電気・ガス・熱供給・水道業</t>
    <rPh sb="2" eb="4">
      <t>デンキ</t>
    </rPh>
    <rPh sb="8" eb="9">
      <t>ネツ</t>
    </rPh>
    <rPh sb="9" eb="11">
      <t>キョウキュウ</t>
    </rPh>
    <rPh sb="12" eb="15">
      <t>スイドウギョウ</t>
    </rPh>
    <phoneticPr fontId="1"/>
  </si>
  <si>
    <t>G
情報通信業</t>
    <rPh sb="2" eb="4">
      <t>ジョウホウ</t>
    </rPh>
    <rPh sb="4" eb="7">
      <t>ツウシンギョウ</t>
    </rPh>
    <phoneticPr fontId="1"/>
  </si>
  <si>
    <t>H
運輸業、郵便業</t>
    <rPh sb="2" eb="5">
      <t>ウンユギョウ</t>
    </rPh>
    <rPh sb="6" eb="8">
      <t>ユウビン</t>
    </rPh>
    <rPh sb="8" eb="9">
      <t>ギョウ</t>
    </rPh>
    <phoneticPr fontId="1"/>
  </si>
  <si>
    <t>I
卸売業、小売業</t>
    <rPh sb="2" eb="5">
      <t>オロシウリギョウ</t>
    </rPh>
    <rPh sb="6" eb="9">
      <t>コウリギョウ</t>
    </rPh>
    <phoneticPr fontId="1"/>
  </si>
  <si>
    <t>J
金融業、保険業</t>
    <rPh sb="2" eb="5">
      <t>キンユウギョウ</t>
    </rPh>
    <rPh sb="6" eb="9">
      <t>ホケンギョウ</t>
    </rPh>
    <phoneticPr fontId="1"/>
  </si>
  <si>
    <t>K
不動産業、物品賃貸業</t>
    <rPh sb="2" eb="5">
      <t>フドウサン</t>
    </rPh>
    <rPh sb="5" eb="6">
      <t>ギョウ</t>
    </rPh>
    <rPh sb="7" eb="9">
      <t>ブッピン</t>
    </rPh>
    <rPh sb="9" eb="12">
      <t>チンタイギョウ</t>
    </rPh>
    <phoneticPr fontId="1"/>
  </si>
  <si>
    <t>L1
宇宙、地球</t>
    <rPh sb="3" eb="5">
      <t>ウチュウ</t>
    </rPh>
    <rPh sb="6" eb="8">
      <t>チキュウ</t>
    </rPh>
    <phoneticPr fontId="1"/>
  </si>
  <si>
    <t>L2
人</t>
    <rPh sb="3" eb="4">
      <t>ヒト</t>
    </rPh>
    <phoneticPr fontId="1"/>
  </si>
  <si>
    <t>D,L,011</t>
    <phoneticPr fontId="1"/>
  </si>
  <si>
    <t>C,E,F,G,I,L,P,R</t>
    <phoneticPr fontId="1"/>
  </si>
  <si>
    <t>L3
理科</t>
    <rPh sb="3" eb="5">
      <t>リカ</t>
    </rPh>
    <phoneticPr fontId="1"/>
  </si>
  <si>
    <t>L4
社会・文化</t>
    <rPh sb="3" eb="5">
      <t>シャカイ</t>
    </rPh>
    <rPh sb="6" eb="8">
      <t>ブンカ</t>
    </rPh>
    <phoneticPr fontId="1"/>
  </si>
  <si>
    <t>O
教育、学習支援</t>
    <rPh sb="2" eb="4">
      <t>キョウイク</t>
    </rPh>
    <rPh sb="5" eb="7">
      <t>ガクシュウ</t>
    </rPh>
    <rPh sb="7" eb="9">
      <t>シエン</t>
    </rPh>
    <phoneticPr fontId="1"/>
  </si>
  <si>
    <t>N
生活関連サービス業、娯楽業</t>
    <rPh sb="2" eb="4">
      <t>セイカツ</t>
    </rPh>
    <rPh sb="4" eb="6">
      <t>カンレン</t>
    </rPh>
    <rPh sb="10" eb="11">
      <t>ギョウ</t>
    </rPh>
    <rPh sb="12" eb="15">
      <t>ゴラクギョウ</t>
    </rPh>
    <phoneticPr fontId="1"/>
  </si>
  <si>
    <t>M
宿泊業、飲食サービス業</t>
    <rPh sb="2" eb="4">
      <t>シュクハク</t>
    </rPh>
    <rPh sb="4" eb="5">
      <t>ギョウ</t>
    </rPh>
    <rPh sb="6" eb="8">
      <t>インショク</t>
    </rPh>
    <rPh sb="12" eb="13">
      <t>ギョウ</t>
    </rPh>
    <phoneticPr fontId="1"/>
  </si>
  <si>
    <t>G,O</t>
    <phoneticPr fontId="1"/>
  </si>
  <si>
    <t>G,O,142</t>
    <phoneticPr fontId="1"/>
  </si>
  <si>
    <t>G,L,O,160</t>
    <phoneticPr fontId="1"/>
  </si>
  <si>
    <t>O1
国語</t>
    <rPh sb="3" eb="5">
      <t>コクゴ</t>
    </rPh>
    <phoneticPr fontId="1"/>
  </si>
  <si>
    <t>O2
算数</t>
    <rPh sb="3" eb="5">
      <t>サンスウ</t>
    </rPh>
    <phoneticPr fontId="1"/>
  </si>
  <si>
    <t>O3
理科</t>
    <rPh sb="3" eb="5">
      <t>リカ</t>
    </rPh>
    <phoneticPr fontId="1"/>
  </si>
  <si>
    <t>O4
社会</t>
    <rPh sb="3" eb="5">
      <t>シャカイ</t>
    </rPh>
    <phoneticPr fontId="1"/>
  </si>
  <si>
    <t>G,O</t>
    <phoneticPr fontId="1"/>
  </si>
  <si>
    <t>濃尾用水の歴史や役割、国営事業所の仕事内容、田んぼに住む生き物たちなどについてわかりやすく紹介しています。・クイズを通して、濃尾用水について楽しみながら学習できます。</t>
    <phoneticPr fontId="1"/>
  </si>
  <si>
    <t>P
医療、福祉</t>
    <rPh sb="2" eb="4">
      <t>イリョウ</t>
    </rPh>
    <rPh sb="5" eb="7">
      <t>フクシ</t>
    </rPh>
    <phoneticPr fontId="1"/>
  </si>
  <si>
    <t>Q
複合サービス産業</t>
    <rPh sb="2" eb="4">
      <t>フクゴウ</t>
    </rPh>
    <rPh sb="8" eb="10">
      <t>サンギョウ</t>
    </rPh>
    <phoneticPr fontId="1"/>
  </si>
  <si>
    <t>R
サービス業</t>
    <rPh sb="6" eb="7">
      <t>ギョウ</t>
    </rPh>
    <phoneticPr fontId="1"/>
  </si>
  <si>
    <t>S公務</t>
    <rPh sb="1" eb="3">
      <t>コウム</t>
    </rPh>
    <phoneticPr fontId="1"/>
  </si>
  <si>
    <t>12
気象</t>
    <rPh sb="3" eb="5">
      <t>キショウ</t>
    </rPh>
    <phoneticPr fontId="1"/>
  </si>
  <si>
    <t>20
人口、世帯</t>
    <rPh sb="3" eb="5">
      <t>ジンコウ</t>
    </rPh>
    <rPh sb="6" eb="8">
      <t>セタイ</t>
    </rPh>
    <phoneticPr fontId="1"/>
  </si>
  <si>
    <t>30
労働</t>
    <rPh sb="3" eb="5">
      <t>ロウドウ</t>
    </rPh>
    <phoneticPr fontId="1"/>
  </si>
  <si>
    <t>70
企業、家計、経済</t>
    <rPh sb="3" eb="5">
      <t>キギョウ</t>
    </rPh>
    <rPh sb="6" eb="8">
      <t>カケイ</t>
    </rPh>
    <rPh sb="9" eb="11">
      <t>ケイザイ</t>
    </rPh>
    <phoneticPr fontId="1"/>
  </si>
  <si>
    <t>102
観光</t>
    <rPh sb="4" eb="6">
      <t>カンコウ</t>
    </rPh>
    <phoneticPr fontId="1"/>
  </si>
  <si>
    <t>141
司法</t>
    <rPh sb="4" eb="6">
      <t>シホウ</t>
    </rPh>
    <phoneticPr fontId="1"/>
  </si>
  <si>
    <t>142
安全</t>
    <rPh sb="4" eb="6">
      <t>アンゼン</t>
    </rPh>
    <phoneticPr fontId="1"/>
  </si>
  <si>
    <t>143
環境</t>
    <rPh sb="4" eb="6">
      <t>カンキョウ</t>
    </rPh>
    <phoneticPr fontId="1"/>
  </si>
  <si>
    <t>144
災害</t>
    <rPh sb="4" eb="6">
      <t>サイガイ</t>
    </rPh>
    <phoneticPr fontId="1"/>
  </si>
  <si>
    <t>160
国際</t>
    <rPh sb="4" eb="6">
      <t>コクサイ</t>
    </rPh>
    <phoneticPr fontId="1"/>
  </si>
  <si>
    <t>O,011,142,143,144</t>
    <phoneticPr fontId="1"/>
  </si>
  <si>
    <t>L,012,143,144</t>
    <phoneticPr fontId="1"/>
  </si>
  <si>
    <t>L012,143,144</t>
    <phoneticPr fontId="1"/>
  </si>
  <si>
    <t>D,011</t>
    <phoneticPr fontId="1"/>
  </si>
  <si>
    <t>L,O,012,144</t>
    <phoneticPr fontId="1"/>
  </si>
  <si>
    <t>○</t>
    <phoneticPr fontId="1"/>
  </si>
  <si>
    <t>G</t>
    <phoneticPr fontId="1"/>
  </si>
  <si>
    <t>S,160</t>
    <phoneticPr fontId="1"/>
  </si>
  <si>
    <t>O,142</t>
    <phoneticPr fontId="1"/>
  </si>
  <si>
    <t>142,143</t>
    <phoneticPr fontId="1"/>
  </si>
  <si>
    <t>B,H,142,143</t>
    <phoneticPr fontId="1"/>
  </si>
  <si>
    <t>012</t>
    <phoneticPr fontId="1"/>
  </si>
  <si>
    <t>D,011,143</t>
    <phoneticPr fontId="1"/>
  </si>
  <si>
    <t>H</t>
    <phoneticPr fontId="1"/>
  </si>
  <si>
    <t>D,H,K,L,M,R,011,012,102,142,143,144,160</t>
    <phoneticPr fontId="1"/>
  </si>
  <si>
    <t>A,B,D,F,G,H,011,012,102,142,143,144</t>
    <phoneticPr fontId="1"/>
  </si>
  <si>
    <t>O,143</t>
    <phoneticPr fontId="1"/>
  </si>
  <si>
    <t>F</t>
    <phoneticPr fontId="1"/>
  </si>
  <si>
    <t>070</t>
    <phoneticPr fontId="1"/>
  </si>
  <si>
    <t>A</t>
    <phoneticPr fontId="1"/>
  </si>
  <si>
    <t>T
分類不能な産業</t>
    <rPh sb="2" eb="4">
      <t>ブンルイ</t>
    </rPh>
    <rPh sb="4" eb="6">
      <t>フノウ</t>
    </rPh>
    <rPh sb="7" eb="9">
      <t>サンギョウ</t>
    </rPh>
    <phoneticPr fontId="1"/>
  </si>
  <si>
    <t>S</t>
    <phoneticPr fontId="1"/>
  </si>
  <si>
    <t>142</t>
    <phoneticPr fontId="1"/>
  </si>
  <si>
    <t>「とねぺ」（とねがわ ぺいぱあ）で過去に掲載したダムの模型作成及び実験の紹介が見られるサイト。</t>
    <rPh sb="17" eb="19">
      <t>カコ</t>
    </rPh>
    <rPh sb="20" eb="22">
      <t>ケイサイ</t>
    </rPh>
    <rPh sb="27" eb="29">
      <t>モケイ</t>
    </rPh>
    <rPh sb="29" eb="31">
      <t>サクセイ</t>
    </rPh>
    <rPh sb="31" eb="32">
      <t>オヨ</t>
    </rPh>
    <rPh sb="33" eb="35">
      <t>ジッケン</t>
    </rPh>
    <rPh sb="36" eb="38">
      <t>ショウカイ</t>
    </rPh>
    <rPh sb="39" eb="40">
      <t>ミ</t>
    </rPh>
    <phoneticPr fontId="2"/>
  </si>
  <si>
    <t>大洲河川国道管内の、①河川及び②道路関係の小中学生向けの情報提供サイト。
①私たちの肱川、②私たちの南予道
また、関連外部サイトへのリンクもあり。</t>
    <rPh sb="0" eb="2">
      <t>オオズ</t>
    </rPh>
    <rPh sb="2" eb="4">
      <t>カセン</t>
    </rPh>
    <rPh sb="4" eb="6">
      <t>コクドウ</t>
    </rPh>
    <rPh sb="6" eb="8">
      <t>カンナイ</t>
    </rPh>
    <rPh sb="11" eb="13">
      <t>カセン</t>
    </rPh>
    <rPh sb="13" eb="14">
      <t>オヨ</t>
    </rPh>
    <rPh sb="16" eb="18">
      <t>ドウロ</t>
    </rPh>
    <rPh sb="18" eb="20">
      <t>カンケイ</t>
    </rPh>
    <rPh sb="21" eb="25">
      <t>ショウチュウガクセイ</t>
    </rPh>
    <rPh sb="25" eb="26">
      <t>ム</t>
    </rPh>
    <rPh sb="28" eb="30">
      <t>ジョウホウ</t>
    </rPh>
    <rPh sb="30" eb="32">
      <t>テイキョウ</t>
    </rPh>
    <rPh sb="38" eb="39">
      <t>ワタシ</t>
    </rPh>
    <rPh sb="42" eb="44">
      <t>ヒジカワ</t>
    </rPh>
    <rPh sb="46" eb="47">
      <t>ワタシ</t>
    </rPh>
    <rPh sb="50" eb="52">
      <t>ナンヨ</t>
    </rPh>
    <rPh sb="52" eb="53">
      <t>ドウ</t>
    </rPh>
    <rPh sb="57" eb="59">
      <t>カンレン</t>
    </rPh>
    <rPh sb="59" eb="61">
      <t>ガイブ</t>
    </rPh>
    <phoneticPr fontId="1"/>
  </si>
  <si>
    <t>「みっちゃん、カワトロくんと行く水の旅」という子供向けパンフレットを掲載している。蛇口の水はどこから来るのか、砂防施設の役割、土砂災害時の避難の方法などを学ぶことができる。
PDFをダウンロードして、教材として利用可能。</t>
    <rPh sb="23" eb="25">
      <t>コドモ</t>
    </rPh>
    <rPh sb="25" eb="26">
      <t>ム</t>
    </rPh>
    <rPh sb="34" eb="36">
      <t>ケイサイ</t>
    </rPh>
    <rPh sb="41" eb="43">
      <t>ジャグチ</t>
    </rPh>
    <rPh sb="44" eb="45">
      <t>ミズ</t>
    </rPh>
    <rPh sb="50" eb="51">
      <t>ク</t>
    </rPh>
    <rPh sb="55" eb="57">
      <t>サボウ</t>
    </rPh>
    <rPh sb="57" eb="59">
      <t>シセツ</t>
    </rPh>
    <rPh sb="60" eb="62">
      <t>ヤクワリ</t>
    </rPh>
    <rPh sb="63" eb="65">
      <t>ドシャ</t>
    </rPh>
    <rPh sb="65" eb="68">
      <t>サイガイジ</t>
    </rPh>
    <rPh sb="69" eb="71">
      <t>ヒナン</t>
    </rPh>
    <rPh sb="72" eb="74">
      <t>ホウホウ</t>
    </rPh>
    <rPh sb="77" eb="78">
      <t>マナ</t>
    </rPh>
    <rPh sb="100" eb="102">
      <t>キョウザイ</t>
    </rPh>
    <rPh sb="105" eb="107">
      <t>リヨウ</t>
    </rPh>
    <rPh sb="107" eb="109">
      <t>カノウ</t>
    </rPh>
    <phoneticPr fontId="1"/>
  </si>
  <si>
    <t>越美山系砂防事務所の、砂防に適した魚道についてまとめたページ。「魚がのぼりやすい川づくり推進モデル事業」として、管内の魚道や、魚道の機能向上についてとりまとめたものを掲載。</t>
    <rPh sb="0" eb="2">
      <t>エツミ</t>
    </rPh>
    <rPh sb="2" eb="4">
      <t>サンケイ</t>
    </rPh>
    <rPh sb="4" eb="6">
      <t>サボウ</t>
    </rPh>
    <rPh sb="6" eb="9">
      <t>ジムショ</t>
    </rPh>
    <rPh sb="11" eb="13">
      <t>サボウ</t>
    </rPh>
    <rPh sb="14" eb="15">
      <t>テキ</t>
    </rPh>
    <rPh sb="17" eb="19">
      <t>ギョドウ</t>
    </rPh>
    <rPh sb="56" eb="58">
      <t>カンナイ</t>
    </rPh>
    <rPh sb="59" eb="61">
      <t>ギョドウ</t>
    </rPh>
    <rPh sb="63" eb="65">
      <t>ギョドウ</t>
    </rPh>
    <rPh sb="66" eb="68">
      <t>キノウ</t>
    </rPh>
    <rPh sb="68" eb="70">
      <t>コウジョウ</t>
    </rPh>
    <rPh sb="83" eb="85">
      <t>ケイサイ</t>
    </rPh>
    <phoneticPr fontId="1"/>
  </si>
  <si>
    <t>みっちゃんと一緒に砂防施設や土砂災害について勉強する
ホームページ。越美山系砂防事務所が何をやっている事務所なのか、小中学生にもわかりやすく紹介している。</t>
    <rPh sb="6" eb="8">
      <t>イッショ</t>
    </rPh>
    <rPh sb="9" eb="11">
      <t>サボウ</t>
    </rPh>
    <rPh sb="11" eb="13">
      <t>シセツ</t>
    </rPh>
    <rPh sb="14" eb="16">
      <t>ドシャ</t>
    </rPh>
    <rPh sb="16" eb="18">
      <t>サイガイ</t>
    </rPh>
    <rPh sb="22" eb="24">
      <t>ベンキョウ</t>
    </rPh>
    <rPh sb="34" eb="36">
      <t>エツミ</t>
    </rPh>
    <rPh sb="36" eb="38">
      <t>サンケイ</t>
    </rPh>
    <rPh sb="38" eb="40">
      <t>サボウ</t>
    </rPh>
    <rPh sb="40" eb="43">
      <t>ジムショ</t>
    </rPh>
    <rPh sb="44" eb="45">
      <t>ナニ</t>
    </rPh>
    <rPh sb="51" eb="54">
      <t>ジムショ</t>
    </rPh>
    <rPh sb="58" eb="62">
      <t>ショウチュウガクセイ</t>
    </rPh>
    <rPh sb="70" eb="72">
      <t>ショウカイ</t>
    </rPh>
    <phoneticPr fontId="1"/>
  </si>
  <si>
    <t>011</t>
    <phoneticPr fontId="1"/>
  </si>
  <si>
    <t>A,011</t>
    <phoneticPr fontId="1"/>
  </si>
  <si>
    <t>D,030</t>
    <phoneticPr fontId="1"/>
  </si>
  <si>
    <t>011,142,143</t>
    <phoneticPr fontId="1"/>
  </si>
  <si>
    <t>O,011,142,144</t>
    <phoneticPr fontId="1"/>
  </si>
  <si>
    <t>011,Ｌ</t>
    <phoneticPr fontId="1"/>
  </si>
  <si>
    <t>011,012,142,143</t>
    <phoneticPr fontId="1"/>
  </si>
  <si>
    <t>011,142</t>
    <phoneticPr fontId="1"/>
  </si>
  <si>
    <t>011,143</t>
    <phoneticPr fontId="1"/>
  </si>
  <si>
    <t>011,144</t>
    <phoneticPr fontId="1"/>
  </si>
  <si>
    <t>011,143</t>
    <phoneticPr fontId="1"/>
  </si>
  <si>
    <t>O,011,102</t>
    <phoneticPr fontId="1"/>
  </si>
  <si>
    <t>O,011</t>
    <phoneticPr fontId="1"/>
  </si>
  <si>
    <t>D,011</t>
    <phoneticPr fontId="1"/>
  </si>
  <si>
    <t>O,102</t>
    <phoneticPr fontId="1"/>
  </si>
  <si>
    <t>H,011</t>
    <phoneticPr fontId="1"/>
  </si>
  <si>
    <t>011</t>
    <phoneticPr fontId="1"/>
  </si>
  <si>
    <t>143</t>
    <phoneticPr fontId="1"/>
  </si>
  <si>
    <t>011,143,144</t>
    <phoneticPr fontId="1"/>
  </si>
  <si>
    <t>A,B,O,011,012,102,142,143,144</t>
    <phoneticPr fontId="1"/>
  </si>
  <si>
    <t>011</t>
    <phoneticPr fontId="1"/>
  </si>
  <si>
    <t>Ｄ,011</t>
    <phoneticPr fontId="1"/>
  </si>
  <si>
    <t>O,011,012,102,142,143,144</t>
    <phoneticPr fontId="1"/>
  </si>
  <si>
    <t>011,O</t>
    <phoneticPr fontId="1"/>
  </si>
  <si>
    <t>O,011,143</t>
    <phoneticPr fontId="1"/>
  </si>
  <si>
    <t>O,011,143,144</t>
    <phoneticPr fontId="1"/>
  </si>
  <si>
    <t>B,F,011,012,142,143,144</t>
    <phoneticPr fontId="1"/>
  </si>
  <si>
    <t>B,
011,070</t>
    <phoneticPr fontId="1"/>
  </si>
  <si>
    <t>A,B,Ｅ,F,H,Ｉ,011,070,143,144</t>
    <phoneticPr fontId="1"/>
  </si>
  <si>
    <t>D,H,011</t>
    <phoneticPr fontId="1"/>
  </si>
  <si>
    <t>B,H</t>
    <phoneticPr fontId="1"/>
  </si>
  <si>
    <t>011</t>
    <phoneticPr fontId="1"/>
  </si>
  <si>
    <t>D,011,142</t>
    <phoneticPr fontId="1"/>
  </si>
  <si>
    <t>144</t>
    <phoneticPr fontId="1"/>
  </si>
  <si>
    <t>O,011,143</t>
    <phoneticPr fontId="1"/>
  </si>
  <si>
    <t>O,011</t>
    <phoneticPr fontId="1"/>
  </si>
  <si>
    <t>O,011,012,142,143,144</t>
    <phoneticPr fontId="1"/>
  </si>
  <si>
    <t>O,011,012,142</t>
    <phoneticPr fontId="1"/>
  </si>
  <si>
    <t>D,011,142,144</t>
    <phoneticPr fontId="1"/>
  </si>
  <si>
    <t>L,011</t>
    <phoneticPr fontId="1"/>
  </si>
  <si>
    <t>H,,011,143</t>
    <phoneticPr fontId="1"/>
  </si>
  <si>
    <t>011,142,143,144</t>
    <phoneticPr fontId="1"/>
  </si>
  <si>
    <t>H,011,142,143,144</t>
    <phoneticPr fontId="1"/>
  </si>
  <si>
    <t>011
国土</t>
    <rPh sb="4" eb="6">
      <t>コクド</t>
    </rPh>
    <phoneticPr fontId="1"/>
  </si>
  <si>
    <t>143-1
自然</t>
    <rPh sb="6" eb="8">
      <t>シゼン</t>
    </rPh>
    <phoneticPr fontId="1"/>
  </si>
  <si>
    <t>143-2
環境その他</t>
    <rPh sb="6" eb="8">
      <t>カンキョウ</t>
    </rPh>
    <rPh sb="10" eb="11">
      <t>タ</t>
    </rPh>
    <phoneticPr fontId="1"/>
  </si>
  <si>
    <t>011-1
道路</t>
    <rPh sb="6" eb="8">
      <t>ドウロ</t>
    </rPh>
    <phoneticPr fontId="1"/>
  </si>
  <si>
    <t>011-2
鉄道</t>
    <rPh sb="6" eb="8">
      <t>テツドウ</t>
    </rPh>
    <phoneticPr fontId="1"/>
  </si>
  <si>
    <t>011-3
港</t>
    <rPh sb="6" eb="7">
      <t>ミナト</t>
    </rPh>
    <phoneticPr fontId="1"/>
  </si>
  <si>
    <t>011-4
空港</t>
    <rPh sb="6" eb="8">
      <t>クウコウ</t>
    </rPh>
    <phoneticPr fontId="1"/>
  </si>
  <si>
    <t>011-5
ダム
、川</t>
    <rPh sb="10" eb="11">
      <t>カワ</t>
    </rPh>
    <phoneticPr fontId="1"/>
  </si>
  <si>
    <t>011-6山</t>
    <rPh sb="5" eb="6">
      <t>ヤマ</t>
    </rPh>
    <phoneticPr fontId="1"/>
  </si>
  <si>
    <t>011-7
街</t>
    <rPh sb="6" eb="7">
      <t>マチ</t>
    </rPh>
    <phoneticPr fontId="1"/>
  </si>
  <si>
    <t>011-8
その他</t>
    <rPh sb="8" eb="9">
      <t>タ</t>
    </rPh>
    <phoneticPr fontId="1"/>
  </si>
  <si>
    <t>O５
その他</t>
    <rPh sb="5" eb="6">
      <t>タ</t>
    </rPh>
    <phoneticPr fontId="1"/>
  </si>
  <si>
    <t>D,P,011</t>
    <phoneticPr fontId="1"/>
  </si>
  <si>
    <t>L,P</t>
    <phoneticPr fontId="1"/>
  </si>
  <si>
    <t>P,030</t>
    <phoneticPr fontId="1"/>
  </si>
  <si>
    <t>http://www.erca.go.jp/yobou/taiki/kids/index.html</t>
    <phoneticPr fontId="1"/>
  </si>
  <si>
    <t>独立行政法人　環境再生保全機構</t>
    <phoneticPr fontId="1"/>
  </si>
  <si>
    <t>予防事業部　事業課</t>
    <phoneticPr fontId="1"/>
  </si>
  <si>
    <t>P</t>
    <phoneticPr fontId="1"/>
  </si>
  <si>
    <t>大気環境の情報館キッズページ</t>
    <phoneticPr fontId="1"/>
  </si>
  <si>
    <t>ぜん息などの情報館キッズページ</t>
    <phoneticPr fontId="1"/>
  </si>
  <si>
    <t>http://www.erca.go.jp/yobou/zensoku/kids/index.html</t>
    <phoneticPr fontId="1"/>
  </si>
  <si>
    <t>R,011</t>
    <phoneticPr fontId="1"/>
  </si>
  <si>
    <t>キッズコーナー</t>
    <phoneticPr fontId="1"/>
  </si>
  <si>
    <t>O,012,020,070,142,143,144,160</t>
    <phoneticPr fontId="1"/>
  </si>
  <si>
    <t>F</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</si>
</sst>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u/>
      <sz val="11"/>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u/>
      <sz val="11"/>
      <color theme="10"/>
      <name val="ＭＳ Ｐゴシック"/>
      <family val="2"/>
      <charset val="128"/>
      <scheme val="minor"/>
    </font>
    <font>
      <sz val="10"/>
      <color theme="1"/>
      <name val="ＭＳ Ｐゴシック"/>
      <family val="3"/>
      <charset val="128"/>
      <scheme val="minor"/>
    </font>
    <font>
      <u/>
      <sz val="10"/>
      <color theme="10"/>
      <name val="ＭＳ Ｐ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s>
  <borders count="15">
    <border>
      <left/>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alignment vertical="center"/>
    </xf>
    <xf numFmtId="0" fontId="2" fillId="0" borderId="0">
      <alignment vertical="center"/>
    </xf>
    <xf numFmtId="0" fontId="8" fillId="0" borderId="0" applyNumberFormat="0" applyFill="0" applyBorder="0" applyAlignment="0" applyProtection="0">
      <alignment vertical="center"/>
    </xf>
  </cellStyleXfs>
  <cellXfs count="43">
    <xf numFmtId="0" fontId="0" fillId="0" borderId="0" xfId="0">
      <alignment vertical="center"/>
    </xf>
    <xf numFmtId="0" fontId="2" fillId="0" borderId="0" xfId="0" applyFont="1">
      <alignment vertical="center"/>
    </xf>
    <xf numFmtId="0" fontId="5" fillId="0" borderId="0" xfId="0" applyFont="1">
      <alignment vertical="center"/>
    </xf>
    <xf numFmtId="0" fontId="2" fillId="0" borderId="0" xfId="0" applyFont="1" applyAlignment="1">
      <alignment vertical="center" wrapText="1"/>
    </xf>
    <xf numFmtId="0" fontId="7" fillId="3" borderId="9"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6" fillId="0" borderId="7" xfId="0" applyFont="1" applyBorder="1" applyAlignment="1">
      <alignment vertical="center" wrapText="1"/>
    </xf>
    <xf numFmtId="0" fontId="6" fillId="0" borderId="11" xfId="0" applyFont="1" applyBorder="1" applyAlignment="1">
      <alignment vertical="center" wrapText="1"/>
    </xf>
    <xf numFmtId="0" fontId="6" fillId="0" borderId="12" xfId="0" applyFont="1" applyBorder="1" applyAlignment="1">
      <alignment vertical="center" wrapText="1"/>
    </xf>
    <xf numFmtId="0" fontId="6" fillId="0" borderId="13" xfId="0" applyFont="1" applyBorder="1" applyAlignment="1">
      <alignment vertical="center" wrapText="1"/>
    </xf>
    <xf numFmtId="0" fontId="4" fillId="0" borderId="0" xfId="0" applyFont="1" applyAlignment="1">
      <alignment vertical="center"/>
    </xf>
    <xf numFmtId="0" fontId="8" fillId="0" borderId="7" xfId="2" applyBorder="1" applyAlignment="1">
      <alignment vertical="center" wrapText="1"/>
    </xf>
    <xf numFmtId="0" fontId="7" fillId="3" borderId="0" xfId="0" applyFont="1" applyFill="1" applyBorder="1" applyAlignment="1">
      <alignment horizontal="left" vertical="center" wrapText="1"/>
    </xf>
    <xf numFmtId="0" fontId="6" fillId="0" borderId="0" xfId="0" applyFont="1" applyBorder="1" applyAlignment="1">
      <alignment vertical="center" wrapText="1"/>
    </xf>
    <xf numFmtId="0" fontId="2" fillId="0" borderId="0" xfId="0" applyFont="1" applyFill="1" applyAlignment="1">
      <alignment vertical="center" wrapText="1"/>
    </xf>
    <xf numFmtId="49" fontId="6" fillId="0" borderId="7" xfId="0" applyNumberFormat="1" applyFont="1" applyBorder="1" applyAlignment="1">
      <alignment vertical="center" wrapText="1"/>
    </xf>
    <xf numFmtId="49" fontId="2" fillId="0" borderId="0" xfId="0" applyNumberFormat="1" applyFont="1" applyAlignment="1">
      <alignment vertical="center" wrapText="1"/>
    </xf>
    <xf numFmtId="49" fontId="6" fillId="0" borderId="7" xfId="0" applyNumberFormat="1" applyFont="1" applyFill="1" applyBorder="1" applyAlignment="1">
      <alignment vertical="center" wrapText="1"/>
    </xf>
    <xf numFmtId="0" fontId="9" fillId="0" borderId="0" xfId="0" applyFont="1" applyAlignment="1">
      <alignment vertical="center" wrapText="1"/>
    </xf>
    <xf numFmtId="0" fontId="9" fillId="0" borderId="0" xfId="0" applyFont="1" applyFill="1" applyAlignment="1">
      <alignment vertical="center" wrapText="1"/>
    </xf>
    <xf numFmtId="0" fontId="7" fillId="3" borderId="0" xfId="0" applyFont="1" applyFill="1" applyBorder="1" applyAlignment="1">
      <alignment horizontal="center" vertical="center" wrapText="1"/>
    </xf>
    <xf numFmtId="0" fontId="7" fillId="3" borderId="8" xfId="0" applyFont="1" applyFill="1" applyBorder="1" applyAlignment="1">
      <alignment horizontal="left" vertical="center" wrapText="1"/>
    </xf>
    <xf numFmtId="0" fontId="7" fillId="0" borderId="7" xfId="0" applyFont="1" applyBorder="1" applyAlignment="1">
      <alignment vertical="center" wrapText="1"/>
    </xf>
    <xf numFmtId="0" fontId="10" fillId="0" borderId="7" xfId="2" applyFont="1" applyBorder="1" applyAlignment="1">
      <alignment vertical="center" wrapText="1"/>
    </xf>
    <xf numFmtId="0" fontId="7" fillId="0" borderId="11" xfId="0" applyFont="1" applyBorder="1" applyAlignment="1">
      <alignment vertical="center" wrapText="1"/>
    </xf>
    <xf numFmtId="0" fontId="7" fillId="0" borderId="12" xfId="0" applyFont="1" applyBorder="1" applyAlignment="1">
      <alignment vertical="center" wrapText="1"/>
    </xf>
    <xf numFmtId="0" fontId="7" fillId="0" borderId="13" xfId="0" applyFont="1" applyBorder="1" applyAlignment="1">
      <alignment vertical="center" wrapText="1"/>
    </xf>
    <xf numFmtId="0" fontId="7" fillId="0" borderId="0" xfId="0" applyFont="1" applyBorder="1" applyAlignment="1">
      <alignment vertical="center" wrapText="1"/>
    </xf>
    <xf numFmtId="0" fontId="6" fillId="4" borderId="12" xfId="0" applyFont="1" applyFill="1" applyBorder="1" applyAlignment="1">
      <alignment vertical="center" wrapText="1"/>
    </xf>
    <xf numFmtId="0" fontId="7" fillId="4" borderId="12" xfId="0" applyFont="1" applyFill="1" applyBorder="1" applyAlignment="1">
      <alignment vertical="center" wrapText="1"/>
    </xf>
    <xf numFmtId="0" fontId="6" fillId="0" borderId="14" xfId="0" applyFont="1" applyBorder="1" applyAlignment="1">
      <alignment vertical="center" wrapText="1"/>
    </xf>
    <xf numFmtId="0" fontId="8" fillId="0" borderId="14" xfId="2" applyBorder="1" applyAlignment="1">
      <alignment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6" xfId="0" applyFont="1" applyFill="1" applyBorder="1" applyAlignment="1">
      <alignment horizontal="center" vertical="center" wrapText="1"/>
    </xf>
    <xf numFmtId="49" fontId="6" fillId="3" borderId="1" xfId="0" applyNumberFormat="1" applyFont="1" applyFill="1" applyBorder="1" applyAlignment="1">
      <alignment horizontal="center" vertical="center" wrapText="1"/>
    </xf>
    <xf numFmtId="49" fontId="6" fillId="3" borderId="6" xfId="0" applyNumberFormat="1" applyFont="1" applyFill="1" applyBorder="1" applyAlignment="1">
      <alignment horizontal="center" vertical="center" wrapText="1"/>
    </xf>
  </cellXfs>
  <cellStyles count="3">
    <cellStyle name="ハイパーリンク" xfId="2" builtinId="8"/>
    <cellStyle name="標準" xfId="0" builtinId="0"/>
    <cellStyle name="標準 7"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mext.go.jp/wonder/shinkai.html" TargetMode="External"/><Relationship Id="rId299" Type="http://schemas.openxmlformats.org/officeDocument/2006/relationships/hyperlink" Target="http://www.as.hkd.mlit.go.jp/sanrudam/child/index.html" TargetMode="External"/><Relationship Id="rId303" Type="http://schemas.openxmlformats.org/officeDocument/2006/relationships/hyperlink" Target="http://www.hkd.mlit.go.jp/kids/index.html" TargetMode="External"/><Relationship Id="rId21" Type="http://schemas.openxmlformats.org/officeDocument/2006/relationships/hyperlink" Target="http://www.jftc.go.jp/kids/index.html" TargetMode="External"/><Relationship Id="rId42" Type="http://schemas.openxmlformats.org/officeDocument/2006/relationships/hyperlink" Target="http://www.kensatsu.go.jp/child/category_000006.html" TargetMode="External"/><Relationship Id="rId63" Type="http://schemas.openxmlformats.org/officeDocument/2006/relationships/hyperlink" Target="http://www.customs.go.jp/ccl/kids/index.htm" TargetMode="External"/><Relationship Id="rId84" Type="http://schemas.openxmlformats.org/officeDocument/2006/relationships/hyperlink" Target="https://www.kahaku.go.jp/learning/index.html" TargetMode="External"/><Relationship Id="rId138" Type="http://schemas.openxmlformats.org/officeDocument/2006/relationships/hyperlink" Target="http://www.naro.affrc.go.jp/nilgs/contents/child_pamph/index.html" TargetMode="External"/><Relationship Id="rId159" Type="http://schemas.openxmlformats.org/officeDocument/2006/relationships/hyperlink" Target="http://www.maff.go.jp/j/syokuiku/kodomo_navi/" TargetMode="External"/><Relationship Id="rId324" Type="http://schemas.openxmlformats.org/officeDocument/2006/relationships/hyperlink" Target="http://www.hrr.mlit.go.jp/niikoku/gakushuu/index.html" TargetMode="External"/><Relationship Id="rId345" Type="http://schemas.openxmlformats.org/officeDocument/2006/relationships/hyperlink" Target="http://www.water.go.jp/chikugo/chikugo/kids/kidsindex.html" TargetMode="External"/><Relationship Id="rId366" Type="http://schemas.openxmlformats.org/officeDocument/2006/relationships/hyperlink" Target="http://www.dangai.go.jp/kids/" TargetMode="External"/><Relationship Id="rId170" Type="http://schemas.openxmlformats.org/officeDocument/2006/relationships/hyperlink" Target="http://www.maff.go.jp/tohoku/nouson/kokuei/nakatsuyama/kids_q1.html" TargetMode="External"/><Relationship Id="rId191" Type="http://schemas.openxmlformats.org/officeDocument/2006/relationships/hyperlink" Target="http://www.meti.go.jp/policy/recycle/main/3Rkids_1.htm" TargetMode="External"/><Relationship Id="rId205" Type="http://schemas.openxmlformats.org/officeDocument/2006/relationships/hyperlink" Target="http://www.jisc.go.jp/policy/KIDS-HP/KIDS-home/KIDS-IN.htm" TargetMode="External"/><Relationship Id="rId226" Type="http://schemas.openxmlformats.org/officeDocument/2006/relationships/hyperlink" Target="http://www.ktr.mlit.go.jp/tonedamu/tonedamu00365.html" TargetMode="External"/><Relationship Id="rId247" Type="http://schemas.openxmlformats.org/officeDocument/2006/relationships/hyperlink" Target="http://www.kkr.mlit.go.jp/wakayama/kids/index.html" TargetMode="External"/><Relationship Id="rId107" Type="http://schemas.openxmlformats.org/officeDocument/2006/relationships/hyperlink" Target="http://www.kids.jishin.go.jp/" TargetMode="External"/><Relationship Id="rId268" Type="http://schemas.openxmlformats.org/officeDocument/2006/relationships/hyperlink" Target="https://wwwtb.mlit.go.jp/chugoku/tetsudou/kamishibai.html" TargetMode="External"/><Relationship Id="rId289" Type="http://schemas.openxmlformats.org/officeDocument/2006/relationships/hyperlink" Target="http://www.mlit.go.jp/tetudo/tetudo_tk1_000014.html" TargetMode="External"/><Relationship Id="rId11" Type="http://schemas.openxmlformats.org/officeDocument/2006/relationships/hyperlink" Target="http://www.dc.ogb.go.jp/hokkoku/ecoroad/index.html" TargetMode="External"/><Relationship Id="rId32" Type="http://schemas.openxmlformats.org/officeDocument/2006/relationships/hyperlink" Target="http://www.soumu.go.jp/joho_tsusin/kids/index.html" TargetMode="External"/><Relationship Id="rId53" Type="http://schemas.openxmlformats.org/officeDocument/2006/relationships/hyperlink" Target="http://web-japan.org/kidsweb/ja/index.html" TargetMode="External"/><Relationship Id="rId74" Type="http://schemas.openxmlformats.org/officeDocument/2006/relationships/hyperlink" Target="http://www.satnavi.jaxa.jp/kids/index.html" TargetMode="External"/><Relationship Id="rId128" Type="http://schemas.openxmlformats.org/officeDocument/2006/relationships/hyperlink" Target="http://www.brain.riken.jp/jp/youth/" TargetMode="External"/><Relationship Id="rId149" Type="http://schemas.openxmlformats.org/officeDocument/2006/relationships/hyperlink" Target="http://www.maff.go.jp/kanto/kids/index.html" TargetMode="External"/><Relationship Id="rId314" Type="http://schemas.openxmlformats.org/officeDocument/2006/relationships/hyperlink" Target="http://www.hrr.mlit.go.jp/matumoto/sub_gakkou.html" TargetMode="External"/><Relationship Id="rId335" Type="http://schemas.openxmlformats.org/officeDocument/2006/relationships/hyperlink" Target="http://www.nmri.go.jp/public_info/workshop/kidspage/index.html" TargetMode="External"/><Relationship Id="rId356" Type="http://schemas.openxmlformats.org/officeDocument/2006/relationships/hyperlink" Target="http://www.env.go.jp/nature/nankyoku/kankyohogo/nankyoku_kids/index.html" TargetMode="External"/><Relationship Id="rId5" Type="http://schemas.openxmlformats.org/officeDocument/2006/relationships/hyperlink" Target="http://ogb.go.jp/move/okip/kids/kids.html" TargetMode="External"/><Relationship Id="rId95" Type="http://schemas.openxmlformats.org/officeDocument/2006/relationships/hyperlink" Target="http://www.jaea.go.jp/for_kids/" TargetMode="External"/><Relationship Id="rId160" Type="http://schemas.openxmlformats.org/officeDocument/2006/relationships/hyperlink" Target="http://www.maff.go.jp/j/heya/kodomo_sodan/index.html" TargetMode="External"/><Relationship Id="rId181" Type="http://schemas.openxmlformats.org/officeDocument/2006/relationships/hyperlink" Target="http://www.maff.go.jp/hokuriku/kids/index.html" TargetMode="External"/><Relationship Id="rId216" Type="http://schemas.openxmlformats.org/officeDocument/2006/relationships/hyperlink" Target="http://www.nilim.go.jp/lab/bcg/kids/kids.html" TargetMode="External"/><Relationship Id="rId237" Type="http://schemas.openxmlformats.org/officeDocument/2006/relationships/hyperlink" Target="http://www.kkr.mlit.go.jp/asuwa/kids/" TargetMode="External"/><Relationship Id="rId258" Type="http://schemas.openxmlformats.org/officeDocument/2006/relationships/hyperlink" Target="http://www.skr.mlit.go.jp/kikaku/kids/index.html" TargetMode="External"/><Relationship Id="rId279" Type="http://schemas.openxmlformats.org/officeDocument/2006/relationships/hyperlink" Target="http://www.cbr.mlit.go.jp/mibuso/siryou_kan/win01.html" TargetMode="External"/><Relationship Id="rId22" Type="http://schemas.openxmlformats.org/officeDocument/2006/relationships/hyperlink" Target="http://www.npa.go.jp/cyberpolice/kids/index.html" TargetMode="External"/><Relationship Id="rId43" Type="http://schemas.openxmlformats.org/officeDocument/2006/relationships/hyperlink" Target="http://www.kensatsu.go.jp/kakuchou/chiba/chiba.shtml" TargetMode="External"/><Relationship Id="rId64" Type="http://schemas.openxmlformats.org/officeDocument/2006/relationships/hyperlink" Target="http://www.customs.go.jp/ccl/virtual_tour/index.htm" TargetMode="External"/><Relationship Id="rId118" Type="http://schemas.openxmlformats.org/officeDocument/2006/relationships/hyperlink" Target="http://www.mext.go.jp/wonder/nankyoku.html" TargetMode="External"/><Relationship Id="rId139" Type="http://schemas.openxmlformats.org/officeDocument/2006/relationships/hyperlink" Target="http://www.naro.affrc.go.jp/tarc/contents/paddy_info/index.html" TargetMode="External"/><Relationship Id="rId290" Type="http://schemas.openxmlformats.org/officeDocument/2006/relationships/hyperlink" Target="http://www.pa.thr.mlit.go.jp/shiogama/kids/index.html" TargetMode="External"/><Relationship Id="rId304" Type="http://schemas.openxmlformats.org/officeDocument/2006/relationships/hyperlink" Target="http://www.sp.hkd.mlit.go.jp/outline/airport/kids/index.html" TargetMode="External"/><Relationship Id="rId325" Type="http://schemas.openxmlformats.org/officeDocument/2006/relationships/hyperlink" Target="http://www.hrr.mlit.go.jp/jintsu/kids/index.html" TargetMode="External"/><Relationship Id="rId346" Type="http://schemas.openxmlformats.org/officeDocument/2006/relationships/hyperlink" Target="http://www.water.go.jp/chikugo/oyama/kids/index.html" TargetMode="External"/><Relationship Id="rId367" Type="http://schemas.openxmlformats.org/officeDocument/2006/relationships/hyperlink" Target="http://www.sangiin.go.jp/japanese/kids/index.html" TargetMode="External"/><Relationship Id="rId85" Type="http://schemas.openxmlformats.org/officeDocument/2006/relationships/hyperlink" Target="http://isahaya.niye.go.jp/book/index.html" TargetMode="External"/><Relationship Id="rId150" Type="http://schemas.openxmlformats.org/officeDocument/2006/relationships/hyperlink" Target="http://www.maff.go.jp/kinki/syouhi/seikatu/syokuiku/sien.html" TargetMode="External"/><Relationship Id="rId171" Type="http://schemas.openxmlformats.org/officeDocument/2006/relationships/hyperlink" Target="http://www.maff.go.jp/tohoku/nouson/kokuei/hiraka/kids.html" TargetMode="External"/><Relationship Id="rId192" Type="http://schemas.openxmlformats.org/officeDocument/2006/relationships/hyperlink" Target="http://www.enecho.meti.go.jp/category/saving_and_new/saiene/renewable/kids/index.html" TargetMode="External"/><Relationship Id="rId206" Type="http://schemas.openxmlformats.org/officeDocument/2006/relationships/hyperlink" Target="http://www.yoi-kensetsu.com/shigoto/index.html" TargetMode="External"/><Relationship Id="rId227" Type="http://schemas.openxmlformats.org/officeDocument/2006/relationships/hyperlink" Target="http://www.ktr.mlit.go.jp/tonedamu/tonedamu_index024.html" TargetMode="External"/><Relationship Id="rId248" Type="http://schemas.openxmlformats.org/officeDocument/2006/relationships/hyperlink" Target="http://www.pa.qsr.mlit.go.jp/kanmon/kids_page/kids_page_top.html" TargetMode="External"/><Relationship Id="rId269" Type="http://schemas.openxmlformats.org/officeDocument/2006/relationships/hyperlink" Target="https://wwwtb.mlit.go.jp/chugoku/kaian/kamishibai.html" TargetMode="External"/><Relationship Id="rId12" Type="http://schemas.openxmlformats.org/officeDocument/2006/relationships/hyperlink" Target="http://www.dc.ogb.go.jp/hokkoku/yan_koku/00monogatari/index.html" TargetMode="External"/><Relationship Id="rId33" Type="http://schemas.openxmlformats.org/officeDocument/2006/relationships/hyperlink" Target="http://www.soumu.go.jp/main_sosiki/joho_tsusin/security/kids/index.html" TargetMode="External"/><Relationship Id="rId108" Type="http://schemas.openxmlformats.org/officeDocument/2006/relationships/hyperlink" Target="http://nanonet.mext.go.jp/kids/" TargetMode="External"/><Relationship Id="rId129" Type="http://schemas.openxmlformats.org/officeDocument/2006/relationships/hyperlink" Target="http://www.mhlw.go.jp/houdou_kouhou/kouhou_shuppan/kids/" TargetMode="External"/><Relationship Id="rId280" Type="http://schemas.openxmlformats.org/officeDocument/2006/relationships/hyperlink" Target="http://www.yokkaichi.pa.cbr.mlit.go.jp/133/index.html" TargetMode="External"/><Relationship Id="rId315" Type="http://schemas.openxmlformats.org/officeDocument/2006/relationships/hyperlink" Target="http://www.hrr.mlit.go.jp/shinano/gakusyu/index.html" TargetMode="External"/><Relationship Id="rId336" Type="http://schemas.openxmlformats.org/officeDocument/2006/relationships/hyperlink" Target="http://www.enri.go.jp/kids/tanken.html" TargetMode="External"/><Relationship Id="rId357" Type="http://schemas.openxmlformats.org/officeDocument/2006/relationships/hyperlink" Target="https://www.eeel.go.jp/" TargetMode="External"/><Relationship Id="rId54" Type="http://schemas.openxmlformats.org/officeDocument/2006/relationships/hyperlink" Target="http://www.mofa.go.jp/mofaj/gaiko/oda/sanka/kyouiku/kaihatsu/chikyu/index.html" TargetMode="External"/><Relationship Id="rId75" Type="http://schemas.openxmlformats.org/officeDocument/2006/relationships/hyperlink" Target="http://www.eorc.jaxa.jp/kids/expedition/index.html" TargetMode="External"/><Relationship Id="rId96" Type="http://schemas.openxmlformats.org/officeDocument/2006/relationships/hyperlink" Target="http://www.nims.go.jp/publicity/digital/movie/nims.html" TargetMode="External"/><Relationship Id="rId140" Type="http://schemas.openxmlformats.org/officeDocument/2006/relationships/hyperlink" Target="http://www.naro.affrc.go.jp/tarc/contents/kids/index.html" TargetMode="External"/><Relationship Id="rId161" Type="http://schemas.openxmlformats.org/officeDocument/2006/relationships/hyperlink" Target="http://www.maff.go.jp/chushi/kids/" TargetMode="External"/><Relationship Id="rId182" Type="http://schemas.openxmlformats.org/officeDocument/2006/relationships/hyperlink" Target="http://www.rinya.maff.go.jp/kanto/tisan/03_zigyogaiyo/kids/top/kidspage.html?mode=preview" TargetMode="External"/><Relationship Id="rId217" Type="http://schemas.openxmlformats.org/officeDocument/2006/relationships/hyperlink" Target="http://www.ktr.mlit.go.jp/shimodate/shimodate00134.html" TargetMode="External"/><Relationship Id="rId6" Type="http://schemas.openxmlformats.org/officeDocument/2006/relationships/hyperlink" Target="http://www.dc.ogb.go.jp/nahakou/info/01.html" TargetMode="External"/><Relationship Id="rId238" Type="http://schemas.openxmlformats.org/officeDocument/2006/relationships/hyperlink" Target="http://www.pa.kkr.mlit.go.jp/osakaport/kids/index.html" TargetMode="External"/><Relationship Id="rId259" Type="http://schemas.openxmlformats.org/officeDocument/2006/relationships/hyperlink" Target="http://www.skr.mlit.go.jp/yamatosa/kids/index.html" TargetMode="External"/><Relationship Id="rId23" Type="http://schemas.openxmlformats.org/officeDocument/2006/relationships/hyperlink" Target="http://www.npa.go.jp/safetylife/seianki75/kodomo_bouhan_text.htm" TargetMode="External"/><Relationship Id="rId119" Type="http://schemas.openxmlformats.org/officeDocument/2006/relationships/hyperlink" Target="http://www.mext.go.jp/kodomo/index.htm" TargetMode="External"/><Relationship Id="rId270" Type="http://schemas.openxmlformats.org/officeDocument/2006/relationships/hyperlink" Target="http://www.cgr.mlit.go.jp/universal/10.html" TargetMode="External"/><Relationship Id="rId291" Type="http://schemas.openxmlformats.org/officeDocument/2006/relationships/hyperlink" Target="http://www.thr.mlit.go.jp/kamafusa/kids/" TargetMode="External"/><Relationship Id="rId305" Type="http://schemas.openxmlformats.org/officeDocument/2006/relationships/hyperlink" Target="http://www.mr.hkd.mlit.go.jp/muroran_kowan/kids.html" TargetMode="External"/><Relationship Id="rId326" Type="http://schemas.openxmlformats.org/officeDocument/2006/relationships/hyperlink" Target="http://www.hrr.mlit.go.jp/chikuma/tikumaga/201603ver_chikumaga.pdf" TargetMode="External"/><Relationship Id="rId347" Type="http://schemas.openxmlformats.org/officeDocument/2006/relationships/hyperlink" Target="http://www.water.go.jp/chikugo/terauchi/other/zatugaku.html" TargetMode="External"/><Relationship Id="rId44" Type="http://schemas.openxmlformats.org/officeDocument/2006/relationships/hyperlink" Target="http://www.kensatsu.go.jp/kakuchou/h_tokyo/x.childpage.html" TargetMode="External"/><Relationship Id="rId65" Type="http://schemas.openxmlformats.org/officeDocument/2006/relationships/hyperlink" Target="http://www.customs.go.jp/ccl/hayawakari/index.htm" TargetMode="External"/><Relationship Id="rId86" Type="http://schemas.openxmlformats.org/officeDocument/2006/relationships/hyperlink" Target="http://norikura.niye.go.jp/norikura/child/index.html" TargetMode="External"/><Relationship Id="rId130" Type="http://schemas.openxmlformats.org/officeDocument/2006/relationships/hyperlink" Target="http://tohoku.naro.affrc.go.jp/DB/kids/kids.html" TargetMode="External"/><Relationship Id="rId151" Type="http://schemas.openxmlformats.org/officeDocument/2006/relationships/hyperlink" Target="http://www.maff.go.jp/kinki/seibi/ikeq/top.html" TargetMode="External"/><Relationship Id="rId368" Type="http://schemas.openxmlformats.org/officeDocument/2006/relationships/hyperlink" Target="http://www.kodomo.go.jp/kids/index.html" TargetMode="External"/><Relationship Id="rId172" Type="http://schemas.openxmlformats.org/officeDocument/2006/relationships/hyperlink" Target="http://www.maff.go.jp/tohoku/nouson/kokuei/kitaouu/kids-q1.html" TargetMode="External"/><Relationship Id="rId193" Type="http://schemas.openxmlformats.org/officeDocument/2006/relationships/hyperlink" Target="http://www.enecho.meti.go.jp/category/resources_and_fuel/geothermal/explanation/kids/" TargetMode="External"/><Relationship Id="rId207" Type="http://schemas.openxmlformats.org/officeDocument/2006/relationships/hyperlink" Target="http://www.kaiho.mlit.go.jp/kids/index.htm" TargetMode="External"/><Relationship Id="rId228" Type="http://schemas.openxmlformats.org/officeDocument/2006/relationships/hyperlink" Target="http://www.ktr.mlit.go.jp/tonesui/tonesui_index034.html" TargetMode="External"/><Relationship Id="rId249" Type="http://schemas.openxmlformats.org/officeDocument/2006/relationships/hyperlink" Target="http://www.qsr.mlit.go.jp/saiki/kids/index.html" TargetMode="External"/><Relationship Id="rId13" Type="http://schemas.openxmlformats.org/officeDocument/2006/relationships/hyperlink" Target="http://www8.cao.go.jp/shoushi/shoushika/kids/index.html" TargetMode="External"/><Relationship Id="rId109" Type="http://schemas.openxmlformats.org/officeDocument/2006/relationships/hyperlink" Target="http://www.kodomodokusyo.go.jp/" TargetMode="External"/><Relationship Id="rId260" Type="http://schemas.openxmlformats.org/officeDocument/2006/relationships/hyperlink" Target="http://www.skr.mlit.go.jp/sabo/benri/kids.html" TargetMode="External"/><Relationship Id="rId281" Type="http://schemas.openxmlformats.org/officeDocument/2006/relationships/hyperlink" Target="http://www.cbr.mlit.go.jp/shonai/origawa/kids/index.html" TargetMode="External"/><Relationship Id="rId316" Type="http://schemas.openxmlformats.org/officeDocument/2006/relationships/hyperlink" Target="http://www.hrr.mlit.go.jp/shinano/shinanogawa_info/qamini/sizen/index.html" TargetMode="External"/><Relationship Id="rId337" Type="http://schemas.openxmlformats.org/officeDocument/2006/relationships/hyperlink" Target="http://www.pwri.go.jp/jpn/about/pr/kids/index.html" TargetMode="External"/><Relationship Id="rId34" Type="http://schemas.openxmlformats.org/officeDocument/2006/relationships/hyperlink" Target="http://www.soumu.go.jp/main_sosiki/joho_tsusin/top/hoso/kyouzai.html" TargetMode="External"/><Relationship Id="rId55" Type="http://schemas.openxmlformats.org/officeDocument/2006/relationships/hyperlink" Target="http://www.mofa.go.jp/mofaj/kids/index.html" TargetMode="External"/><Relationship Id="rId76" Type="http://schemas.openxmlformats.org/officeDocument/2006/relationships/hyperlink" Target="http://www.eorc.jaxa.jp/kids/observation/" TargetMode="External"/><Relationship Id="rId97" Type="http://schemas.openxmlformats.org/officeDocument/2006/relationships/hyperlink" Target="http://www.nims.go.jp/publicity/digital/movie/power_of_nims.html" TargetMode="External"/><Relationship Id="rId120" Type="http://schemas.openxmlformats.org/officeDocument/2006/relationships/hyperlink" Target="http://www.mext.go.jp/quiz/" TargetMode="External"/><Relationship Id="rId141" Type="http://schemas.openxmlformats.org/officeDocument/2006/relationships/hyperlink" Target="http://www.naro.affrc.go.jp/org/nkk/kids/kids1.html" TargetMode="External"/><Relationship Id="rId358" Type="http://schemas.openxmlformats.org/officeDocument/2006/relationships/hyperlink" Target="http://www.env.go.jp/kids/" TargetMode="External"/><Relationship Id="rId7" Type="http://schemas.openxmlformats.org/officeDocument/2006/relationships/hyperlink" Target="http://www.dc.ogb.go.jp/nakagusukuwankou/detail.jsp@id=72&amp;menuid=69&amp;funcid=1.html" TargetMode="External"/><Relationship Id="rId162" Type="http://schemas.openxmlformats.org/officeDocument/2006/relationships/hyperlink" Target="http://www.maff.go.jp/tokai/seibi/kensetu/sinnoubi/pages/18kids/index.html" TargetMode="External"/><Relationship Id="rId183" Type="http://schemas.openxmlformats.org/officeDocument/2006/relationships/hyperlink" Target="http://www.rinya.maff.go.jp/kanto/sidou/kanto.html" TargetMode="External"/><Relationship Id="rId218" Type="http://schemas.openxmlformats.org/officeDocument/2006/relationships/hyperlink" Target="http://www.pa.ktr.mlit.go.jp/keihin/kids/index.html" TargetMode="External"/><Relationship Id="rId239" Type="http://schemas.openxmlformats.org/officeDocument/2006/relationships/hyperlink" Target="http://www.kkr.mlit.go.jp/osaka/kids/midori_go/index.html" TargetMode="External"/><Relationship Id="rId250" Type="http://schemas.openxmlformats.org/officeDocument/2006/relationships/hyperlink" Target="http://www.qsr.mlit.go.jp/chikugo/archives/kids/index.html" TargetMode="External"/><Relationship Id="rId271" Type="http://schemas.openxmlformats.org/officeDocument/2006/relationships/hyperlink" Target="http://www.cgr.mlit.go.jp/kurayoshi/river/sabou/manabu/top.htm" TargetMode="External"/><Relationship Id="rId292" Type="http://schemas.openxmlformats.org/officeDocument/2006/relationships/hyperlink" Target="http://www.thr.mlit.go.jp/iwate/kodomo/kodomo.htm" TargetMode="External"/><Relationship Id="rId306" Type="http://schemas.openxmlformats.org/officeDocument/2006/relationships/hyperlink" Target="http://www.wk.hkd.mlit.go.jp/agree/bokutati.html" TargetMode="External"/><Relationship Id="rId24" Type="http://schemas.openxmlformats.org/officeDocument/2006/relationships/hyperlink" Target="http://www.fsa.go.jp/teach/syakaijin.html" TargetMode="External"/><Relationship Id="rId45" Type="http://schemas.openxmlformats.org/officeDocument/2006/relationships/hyperlink" Target="http://www.kensatsu.go.jp/kakuchou/h_tokyo/c.houkyouiku.html" TargetMode="External"/><Relationship Id="rId66" Type="http://schemas.openxmlformats.org/officeDocument/2006/relationships/hyperlink" Target="http://www.mof.go.jp/kids/index.php" TargetMode="External"/><Relationship Id="rId87" Type="http://schemas.openxmlformats.org/officeDocument/2006/relationships/hyperlink" Target="http://yumekikin.niye.go.jp/message/index.html" TargetMode="External"/><Relationship Id="rId110" Type="http://schemas.openxmlformats.org/officeDocument/2006/relationships/hyperlink" Target="http://www.mext.go.jp/kidscity/" TargetMode="External"/><Relationship Id="rId131" Type="http://schemas.openxmlformats.org/officeDocument/2006/relationships/hyperlink" Target="http://www.niaes.affrc.go.jp/jspace/" TargetMode="External"/><Relationship Id="rId327" Type="http://schemas.openxmlformats.org/officeDocument/2006/relationships/hyperlink" Target="http://www.hrr.mlit.go.jp/chikuma/tikumaga/quiz.html" TargetMode="External"/><Relationship Id="rId348" Type="http://schemas.openxmlformats.org/officeDocument/2006/relationships/hyperlink" Target="http://www.water.go.jp/chubu/tokuyama/kodomo/index.html" TargetMode="External"/><Relationship Id="rId369" Type="http://schemas.openxmlformats.org/officeDocument/2006/relationships/hyperlink" Target="http://iss.ndl.go.jp/children/top" TargetMode="External"/><Relationship Id="rId152" Type="http://schemas.openxmlformats.org/officeDocument/2006/relationships/hyperlink" Target="http://www.maff.go.jp/kyusyu/seibibu/kokuei/15/kids/index.html" TargetMode="External"/><Relationship Id="rId173" Type="http://schemas.openxmlformats.org/officeDocument/2006/relationships/hyperlink" Target="http://www.maff.go.jp/tohoku/nouson/kokuei/kitakami/kids.html" TargetMode="External"/><Relationship Id="rId194" Type="http://schemas.openxmlformats.org/officeDocument/2006/relationships/hyperlink" Target="http://www.meti.go.jp/product_safety/consumer/kids/01.html" TargetMode="External"/><Relationship Id="rId208" Type="http://schemas.openxmlformats.org/officeDocument/2006/relationships/hyperlink" Target="http://www.kaiho.mlit.go.jp/04kanku/kids/index.html" TargetMode="External"/><Relationship Id="rId229" Type="http://schemas.openxmlformats.org/officeDocument/2006/relationships/hyperlink" Target="http://www.kkr.mlit.go.jp/river/kids/index.html" TargetMode="External"/><Relationship Id="rId240" Type="http://schemas.openxmlformats.org/officeDocument/2006/relationships/hyperlink" Target="http://www.kkr.mlit.go.jp/osaka/kids/index.html" TargetMode="External"/><Relationship Id="rId261" Type="http://schemas.openxmlformats.org/officeDocument/2006/relationships/hyperlink" Target="http://www.pa.skr.mlit.go.jp/komatsushima/kids.html" TargetMode="External"/><Relationship Id="rId14" Type="http://schemas.openxmlformats.org/officeDocument/2006/relationships/hyperlink" Target="http://www.fsc.go.jp/kids-box/" TargetMode="External"/><Relationship Id="rId35" Type="http://schemas.openxmlformats.org/officeDocument/2006/relationships/hyperlink" Target="http://www.tele.soumu.go.jp/kids/index.htm" TargetMode="External"/><Relationship Id="rId56" Type="http://schemas.openxmlformats.org/officeDocument/2006/relationships/hyperlink" Target="http://www.mofa-irc.go.jp/" TargetMode="External"/><Relationship Id="rId77" Type="http://schemas.openxmlformats.org/officeDocument/2006/relationships/hyperlink" Target="http://iss.jaxa.jp/kids/index.html" TargetMode="External"/><Relationship Id="rId100" Type="http://schemas.openxmlformats.org/officeDocument/2006/relationships/hyperlink" Target="http://www.nims.go.jp/publicity/digital/movie/mirai_scientists.html" TargetMode="External"/><Relationship Id="rId282" Type="http://schemas.openxmlformats.org/officeDocument/2006/relationships/hyperlink" Target="http://www.cbr.mlit.go.jp/tajimi/bousai/bousai-education.html" TargetMode="External"/><Relationship Id="rId317" Type="http://schemas.openxmlformats.org/officeDocument/2006/relationships/hyperlink" Target="http://www.hrr.mlit.go.jp/shinano/shinanogawa_info/qamini/qa/index.html" TargetMode="External"/><Relationship Id="rId338" Type="http://schemas.openxmlformats.org/officeDocument/2006/relationships/hyperlink" Target="http://www.water.go.jp/chubu/aityosui/d(contents)/03(kids)/00(top)/d_03.html" TargetMode="External"/><Relationship Id="rId359" Type="http://schemas.openxmlformats.org/officeDocument/2006/relationships/hyperlink" Target="http://www.env.go.jp/chemi/communication/kids.html" TargetMode="External"/><Relationship Id="rId8" Type="http://schemas.openxmlformats.org/officeDocument/2006/relationships/hyperlink" Target="http://www.dc.ogb.go.jp/nankoku/kids/douro_naruhodo/interface.html" TargetMode="External"/><Relationship Id="rId98" Type="http://schemas.openxmlformats.org/officeDocument/2006/relationships/hyperlink" Target="http://www.nims.go.jp/publicity/digital/movie/everyday_items.html" TargetMode="External"/><Relationship Id="rId121" Type="http://schemas.openxmlformats.org/officeDocument/2006/relationships/hyperlink" Target="http://www.bosai.go.jp/activity_general/student/" TargetMode="External"/><Relationship Id="rId142" Type="http://schemas.openxmlformats.org/officeDocument/2006/relationships/hyperlink" Target="http://www.naro.affrc.go.jp/org/narc/inada/kids/kids.html" TargetMode="External"/><Relationship Id="rId163" Type="http://schemas.openxmlformats.org/officeDocument/2006/relationships/hyperlink" Target="http://www.maff.go.jp/tokai/seibi/kensetu/seinou/pages/kids_page/index.html" TargetMode="External"/><Relationship Id="rId184" Type="http://schemas.openxmlformats.org/officeDocument/2006/relationships/hyperlink" Target="http://www.rinya.maff.go.jp/j/kikaku/hakusyo/e3/index.html" TargetMode="External"/><Relationship Id="rId219" Type="http://schemas.openxmlformats.org/officeDocument/2006/relationships/hyperlink" Target="http://www.ktr.mlit.go.jp/edogawa/gaikaku/kids/index.html" TargetMode="External"/><Relationship Id="rId370" Type="http://schemas.openxmlformats.org/officeDocument/2006/relationships/hyperlink" Target="http://www.kodomo.go.jp/yareki/index.html" TargetMode="External"/><Relationship Id="rId230" Type="http://schemas.openxmlformats.org/officeDocument/2006/relationships/hyperlink" Target="http://www.kkr.mlit.go.jp/kinokawa/kids/index.html" TargetMode="External"/><Relationship Id="rId251" Type="http://schemas.openxmlformats.org/officeDocument/2006/relationships/hyperlink" Target="http://www.pa.qsr.mlit.go.jp/hakata/13_kids/13_01.html" TargetMode="External"/><Relationship Id="rId25" Type="http://schemas.openxmlformats.org/officeDocument/2006/relationships/hyperlink" Target="http://www.fsa.go.jp/teach/shougakusei.html" TargetMode="External"/><Relationship Id="rId46" Type="http://schemas.openxmlformats.org/officeDocument/2006/relationships/hyperlink" Target="http://www.kensatsu.go.jp/kakuchou/h_tokyo/c.kouhou.html" TargetMode="External"/><Relationship Id="rId67" Type="http://schemas.openxmlformats.org/officeDocument/2006/relationships/hyperlink" Target="http://www.customs.go.jp/osaka/challenge/index.html" TargetMode="External"/><Relationship Id="rId272" Type="http://schemas.openxmlformats.org/officeDocument/2006/relationships/hyperlink" Target="http://www.cgr.mlit.go.jp/kurayoshi/river/mizube/mizube.htm" TargetMode="External"/><Relationship Id="rId293" Type="http://schemas.openxmlformats.org/officeDocument/2006/relationships/hyperlink" Target="http://www.thr.mlit.go.jp/mogami/learning/kids-corner.html" TargetMode="External"/><Relationship Id="rId307" Type="http://schemas.openxmlformats.org/officeDocument/2006/relationships/hyperlink" Target="http://www.wk.hkd.mlit.go.jp/port/kids.html" TargetMode="External"/><Relationship Id="rId328" Type="http://schemas.openxmlformats.org/officeDocument/2006/relationships/hyperlink" Target="http://www.hrr.mlit.go.jp/omachi/learn/qa.html" TargetMode="External"/><Relationship Id="rId349" Type="http://schemas.openxmlformats.org/officeDocument/2006/relationships/hyperlink" Target="http://www.water.go.jp/kansai/biwako/html/sowkan/index.html" TargetMode="External"/><Relationship Id="rId88" Type="http://schemas.openxmlformats.org/officeDocument/2006/relationships/hyperlink" Target="http://www.niye.go.jp/navi/" TargetMode="External"/><Relationship Id="rId111" Type="http://schemas.openxmlformats.org/officeDocument/2006/relationships/hyperlink" Target="http://www.mext.go.jp/donnamonka/" TargetMode="External"/><Relationship Id="rId132" Type="http://schemas.openxmlformats.org/officeDocument/2006/relationships/hyperlink" Target="http://www.naro.affrc.go.jp/flower/kiso/" TargetMode="External"/><Relationship Id="rId153" Type="http://schemas.openxmlformats.org/officeDocument/2006/relationships/hyperlink" Target="http://www.maff.go.jp/kyusyu/seibibu/kokuei/14/kidskona.html" TargetMode="External"/><Relationship Id="rId174" Type="http://schemas.openxmlformats.org/officeDocument/2006/relationships/hyperlink" Target="http://www.maff.go.jp/tohoku/nouson/kokuei/waga/kids1.html" TargetMode="External"/><Relationship Id="rId195" Type="http://schemas.openxmlformats.org/officeDocument/2006/relationships/hyperlink" Target="http://www.meti.go.jp/policy/chemical_management/chemical_wondertown/index.html" TargetMode="External"/><Relationship Id="rId209" Type="http://schemas.openxmlformats.org/officeDocument/2006/relationships/hyperlink" Target="http://gakuen.gifu-net.ed.jp/kishou/index.html" TargetMode="External"/><Relationship Id="rId360" Type="http://schemas.openxmlformats.org/officeDocument/2006/relationships/hyperlink" Target="http://www.mod.go.jp/msdf/formal/family/kids/index.html" TargetMode="External"/><Relationship Id="rId220" Type="http://schemas.openxmlformats.org/officeDocument/2006/relationships/hyperlink" Target="http://www.ktr.mlit.go.jp/kawakoku/kids/" TargetMode="External"/><Relationship Id="rId241" Type="http://schemas.openxmlformats.org/officeDocument/2006/relationships/hyperlink" Target="http://www.kkr.mlit.go.jp/inagawa/kids/" TargetMode="External"/><Relationship Id="rId15" Type="http://schemas.openxmlformats.org/officeDocument/2006/relationships/hyperlink" Target="http://www.youth-cao.go.jp/" TargetMode="External"/><Relationship Id="rId36" Type="http://schemas.openxmlformats.org/officeDocument/2006/relationships/hyperlink" Target="http://www.soumu.go.jp/menu_kyotsuu/kids/index.html" TargetMode="External"/><Relationship Id="rId57" Type="http://schemas.openxmlformats.org/officeDocument/2006/relationships/hyperlink" Target="http://www.jomm.jp/kids/index.html" TargetMode="External"/><Relationship Id="rId262" Type="http://schemas.openxmlformats.org/officeDocument/2006/relationships/hyperlink" Target="http://www.pa.skr.mlit.go.jp/komatsushima/lecture.html" TargetMode="External"/><Relationship Id="rId283" Type="http://schemas.openxmlformats.org/officeDocument/2006/relationships/hyperlink" Target="http://www.cbr.mlit.go.jp/chugi/kids/" TargetMode="External"/><Relationship Id="rId318" Type="http://schemas.openxmlformats.org/officeDocument/2006/relationships/hyperlink" Target="http://www.hrr.mlit.go.jp/shinano/shinanogawa_info/naruhodo/pdf/h24shinanogawa.pdf" TargetMode="External"/><Relationship Id="rId339" Type="http://schemas.openxmlformats.org/officeDocument/2006/relationships/hyperlink" Target="http://www.water.go.jp/kanto/simokubo/kids/index.html" TargetMode="External"/><Relationship Id="rId78" Type="http://schemas.openxmlformats.org/officeDocument/2006/relationships/hyperlink" Target="http://rikanet2.jst.go.jp/" TargetMode="External"/><Relationship Id="rId99" Type="http://schemas.openxmlformats.org/officeDocument/2006/relationships/hyperlink" Target="http://www.nims.go.jp/publicity/digital/movie/experiment.html" TargetMode="External"/><Relationship Id="rId101" Type="http://schemas.openxmlformats.org/officeDocument/2006/relationships/hyperlink" Target="http://www.nims.go.jp/chikara/" TargetMode="External"/><Relationship Id="rId122" Type="http://schemas.openxmlformats.org/officeDocument/2006/relationships/hyperlink" Target="http://dil-opac.bosai.go.jp/documents/education/" TargetMode="External"/><Relationship Id="rId143" Type="http://schemas.openxmlformats.org/officeDocument/2006/relationships/hyperlink" Target="http://www.naro.affrc.go.jp/vegetea/vegetables_flower/" TargetMode="External"/><Relationship Id="rId164" Type="http://schemas.openxmlformats.org/officeDocument/2006/relationships/hyperlink" Target="http://www.maff.go.jp/tokai/seibi/kensetu/kisocyou/kizzupeji.html" TargetMode="External"/><Relationship Id="rId185" Type="http://schemas.openxmlformats.org/officeDocument/2006/relationships/hyperlink" Target="http://www.rinya.maff.go.jp/j/kikaku/hakusyo/e2/index.html" TargetMode="External"/><Relationship Id="rId350" Type="http://schemas.openxmlformats.org/officeDocument/2006/relationships/hyperlink" Target="http://www.water.go.jp/kanto/kasumiga/childpage1.html" TargetMode="External"/><Relationship Id="rId371" Type="http://schemas.openxmlformats.org/officeDocument/2006/relationships/hyperlink" Target="http://www.saibanin.courts.go.jp/kidz/index.html" TargetMode="External"/><Relationship Id="rId4" Type="http://schemas.openxmlformats.org/officeDocument/2006/relationships/hyperlink" Target="http://www.jinji.go.jp/pamfu/kids/kids.htm" TargetMode="External"/><Relationship Id="rId9" Type="http://schemas.openxmlformats.org/officeDocument/2006/relationships/hyperlink" Target="http://www.dc.ogb.go.jp/nankoku/kids/pict/index.html" TargetMode="External"/><Relationship Id="rId180" Type="http://schemas.openxmlformats.org/officeDocument/2006/relationships/hyperlink" Target="http://www.maff.go.jp/hokkaido/anzen/seikatsu/shokuiku/index.html" TargetMode="External"/><Relationship Id="rId210" Type="http://schemas.openxmlformats.org/officeDocument/2006/relationships/hyperlink" Target="http://www.jma-net.go.jp/kobe-c/knowledge/kids/kids.html" TargetMode="External"/><Relationship Id="rId215" Type="http://schemas.openxmlformats.org/officeDocument/2006/relationships/hyperlink" Target="http://www.oeia.or.jp/kids/off.html" TargetMode="External"/><Relationship Id="rId236" Type="http://schemas.openxmlformats.org/officeDocument/2006/relationships/hyperlink" Target="http://www.pa.kkr.mlit.go.jp/kobeport/_know/p6/q&amp;a/html/index.html" TargetMode="External"/><Relationship Id="rId257" Type="http://schemas.openxmlformats.org/officeDocument/2006/relationships/hyperlink" Target="http://wwwtb.mlit.go.jp/shikoku/kids/index.html" TargetMode="External"/><Relationship Id="rId278" Type="http://schemas.openxmlformats.org/officeDocument/2006/relationships/hyperlink" Target="http://www.cbr.mlit.go.jp/child/child.html" TargetMode="External"/><Relationship Id="rId26" Type="http://schemas.openxmlformats.org/officeDocument/2006/relationships/hyperlink" Target="http://www.fsa.go.jp/teach/chuukousei.html" TargetMode="External"/><Relationship Id="rId231" Type="http://schemas.openxmlformats.org/officeDocument/2006/relationships/hyperlink" Target="http://www.kkr.mlit.go.jp/kinan/kids/top.html" TargetMode="External"/><Relationship Id="rId252" Type="http://schemas.openxmlformats.org/officeDocument/2006/relationships/hyperlink" Target="http://www.qsr.mlit.go.jp/midori/html/kids01.html" TargetMode="External"/><Relationship Id="rId273" Type="http://schemas.openxmlformats.org/officeDocument/2006/relationships/hyperlink" Target="http://www.cgr.mlit.go.jp/ootagawa/kids/kids.htm" TargetMode="External"/><Relationship Id="rId294" Type="http://schemas.openxmlformats.org/officeDocument/2006/relationships/hyperlink" Target="http://www.thr.mlit.go.jp/miharu/kids/index.html" TargetMode="External"/><Relationship Id="rId308" Type="http://schemas.openxmlformats.org/officeDocument/2006/relationships/hyperlink" Target="http://wwwtb.mlit.go.jp/hokushin/press/1310-1312/131017-1.pdf" TargetMode="External"/><Relationship Id="rId329" Type="http://schemas.openxmlformats.org/officeDocument/2006/relationships/hyperlink" Target="http://www.hrr.mlit.go.jp/yuzawa/kodomo/index.html" TargetMode="External"/><Relationship Id="rId47" Type="http://schemas.openxmlformats.org/officeDocument/2006/relationships/hyperlink" Target="http://www.moj.go.jp/KIDS/index.html" TargetMode="External"/><Relationship Id="rId68" Type="http://schemas.openxmlformats.org/officeDocument/2006/relationships/hyperlink" Target="http://www.customs.go.jp/osaka/kids/index.html" TargetMode="External"/><Relationship Id="rId89" Type="http://schemas.openxmlformats.org/officeDocument/2006/relationships/hyperlink" Target="http://www.niye.go.jp/taikenasobi/" TargetMode="External"/><Relationship Id="rId112" Type="http://schemas.openxmlformats.org/officeDocument/2006/relationships/hyperlink" Target="http://www.mext.go.jp/narundamon/" TargetMode="External"/><Relationship Id="rId133" Type="http://schemas.openxmlformats.org/officeDocument/2006/relationships/hyperlink" Target="http://www.naro.affrc.go.jp/nics/webpage_contents/youth_corner/index.html" TargetMode="External"/><Relationship Id="rId154" Type="http://schemas.openxmlformats.org/officeDocument/2006/relationships/hyperlink" Target="http://www.maff.go.jp/kyusyu/seibibu/kokuei/02/kizu.html" TargetMode="External"/><Relationship Id="rId175" Type="http://schemas.openxmlformats.org/officeDocument/2006/relationships/hyperlink" Target="http://www.maff.go.jp/aqs/topix/kids/index.html" TargetMode="External"/><Relationship Id="rId340" Type="http://schemas.openxmlformats.org/officeDocument/2006/relationships/hyperlink" Target="http://www.water.go.jp/chubu/iwaya/html/kids/index.html" TargetMode="External"/><Relationship Id="rId361" Type="http://schemas.openxmlformats.org/officeDocument/2006/relationships/hyperlink" Target="http://www.mod.go.jp/asdf/special/kids/top.htm" TargetMode="External"/><Relationship Id="rId196" Type="http://schemas.openxmlformats.org/officeDocument/2006/relationships/hyperlink" Target="http://www.meti.go.jp/intro/kids/index.html" TargetMode="External"/><Relationship Id="rId200" Type="http://schemas.openxmlformats.org/officeDocument/2006/relationships/hyperlink" Target="http://www.hkd.meti.go.jp/hokig/student/index.htm" TargetMode="External"/><Relationship Id="rId16" Type="http://schemas.openxmlformats.org/officeDocument/2006/relationships/hyperlink" Target="http://www.cao.go.jp/kids/kids.html" TargetMode="External"/><Relationship Id="rId221" Type="http://schemas.openxmlformats.org/officeDocument/2006/relationships/hyperlink" Target="http://www.ktr.mlit.go.jp/watarase/watarase_index018.html" TargetMode="External"/><Relationship Id="rId242" Type="http://schemas.openxmlformats.org/officeDocument/2006/relationships/hyperlink" Target="http://www.kkr.mlit.go.jp/fukui/oyako.html" TargetMode="External"/><Relationship Id="rId263" Type="http://schemas.openxmlformats.org/officeDocument/2006/relationships/hyperlink" Target="http://www.skr.mlit.go.jp/oozu/kids/index.html" TargetMode="External"/><Relationship Id="rId284" Type="http://schemas.openxmlformats.org/officeDocument/2006/relationships/hyperlink" Target="http://www.cbr.mlit.go.jp/nagashima/present/img/pamph.pdf" TargetMode="External"/><Relationship Id="rId319" Type="http://schemas.openxmlformats.org/officeDocument/2006/relationships/hyperlink" Target="http://www.hrr.mlit.go.jp/shinano/study/index.html" TargetMode="External"/><Relationship Id="rId37" Type="http://schemas.openxmlformats.org/officeDocument/2006/relationships/hyperlink" Target="http://www.soumu.go.jp/kanku/chugoku/kids/index.html" TargetMode="External"/><Relationship Id="rId58" Type="http://schemas.openxmlformats.org/officeDocument/2006/relationships/hyperlink" Target="http://www.jica.go.jp/kids/" TargetMode="External"/><Relationship Id="rId79" Type="http://schemas.openxmlformats.org/officeDocument/2006/relationships/hyperlink" Target="http://www.jst.go.jp/csc/virtual/kids/index.html" TargetMode="External"/><Relationship Id="rId102" Type="http://schemas.openxmlformats.org/officeDocument/2006/relationships/hyperlink" Target="http://www.nims.go.jp/chikara/workshop/atomkids/index.html" TargetMode="External"/><Relationship Id="rId123" Type="http://schemas.openxmlformats.org/officeDocument/2006/relationships/hyperlink" Target="http://www.aics.riken.jp/jp/outreach/hellosc/vol01" TargetMode="External"/><Relationship Id="rId144" Type="http://schemas.openxmlformats.org/officeDocument/2006/relationships/hyperlink" Target="https://www.jircas.go.jp/ja/kids/" TargetMode="External"/><Relationship Id="rId330" Type="http://schemas.openxmlformats.org/officeDocument/2006/relationships/hyperlink" Target="http://www.tsuruga.pa.hrr.mlit.go.jp/node/4" TargetMode="External"/><Relationship Id="rId90" Type="http://schemas.openxmlformats.org/officeDocument/2006/relationships/hyperlink" Target="http://www.nise.go.jp/cocoro/cocoro.html" TargetMode="External"/><Relationship Id="rId165" Type="http://schemas.openxmlformats.org/officeDocument/2006/relationships/hyperlink" Target="http://www.maff.go.jp/tohoku/monosiritai/index.html" TargetMode="External"/><Relationship Id="rId186" Type="http://schemas.openxmlformats.org/officeDocument/2006/relationships/hyperlink" Target="http://www.rinya.maff.go.jp/j/kikaku/hakusyo/e1/index.html" TargetMode="External"/><Relationship Id="rId351" Type="http://schemas.openxmlformats.org/officeDocument/2006/relationships/hyperlink" Target="http://www.water.go.jp/kanto/tone/15kids/kids_main.html" TargetMode="External"/><Relationship Id="rId372" Type="http://schemas.openxmlformats.org/officeDocument/2006/relationships/hyperlink" Target="http://www.jbaudit.go.jp/kids/index.html" TargetMode="External"/><Relationship Id="rId211" Type="http://schemas.openxmlformats.org/officeDocument/2006/relationships/hyperlink" Target="http://www.jma.go.jp/jma/kids/index.html" TargetMode="External"/><Relationship Id="rId232" Type="http://schemas.openxmlformats.org/officeDocument/2006/relationships/hyperlink" Target="http://www.kkr.mlit.go.jp/kinan/kids/kumanokodou/index.html" TargetMode="External"/><Relationship Id="rId253" Type="http://schemas.openxmlformats.org/officeDocument/2006/relationships/hyperlink" Target="http://www.mlit.go.jp/kowan/kowan_tk3_000003.html" TargetMode="External"/><Relationship Id="rId274" Type="http://schemas.openxmlformats.org/officeDocument/2006/relationships/hyperlink" Target="http://www.pa.cgr.mlit.go.jp/minato/index.html" TargetMode="External"/><Relationship Id="rId295" Type="http://schemas.openxmlformats.org/officeDocument/2006/relationships/hyperlink" Target="http://www.thr.mlit.go.jp/shichika/19kids/index.html" TargetMode="External"/><Relationship Id="rId309" Type="http://schemas.openxmlformats.org/officeDocument/2006/relationships/hyperlink" Target="http://www.hrr.mlit.go.jp/agagawa/agagawa/" TargetMode="External"/><Relationship Id="rId27" Type="http://schemas.openxmlformats.org/officeDocument/2006/relationships/hyperlink" Target="http://ksrc.nict.go.jp/kids/index.html" TargetMode="External"/><Relationship Id="rId48" Type="http://schemas.openxmlformats.org/officeDocument/2006/relationships/hyperlink" Target="http://www.moj.go.jp/hisho/kouhou/hisho06_00087.html" TargetMode="External"/><Relationship Id="rId69" Type="http://schemas.openxmlformats.org/officeDocument/2006/relationships/hyperlink" Target="http://www.customs.go.jp/nagasaki/kids/index.html" TargetMode="External"/><Relationship Id="rId113" Type="http://schemas.openxmlformats.org/officeDocument/2006/relationships/hyperlink" Target="http://www.mext.go.jp/programin/" TargetMode="External"/><Relationship Id="rId134" Type="http://schemas.openxmlformats.org/officeDocument/2006/relationships/hyperlink" Target="http://www.niaes.affrc.go.jp/sinfo/kids.html" TargetMode="External"/><Relationship Id="rId320" Type="http://schemas.openxmlformats.org/officeDocument/2006/relationships/hyperlink" Target="http://www.hrr.mlit.go.jp/shinano/ohkouzu/index.html" TargetMode="External"/><Relationship Id="rId80" Type="http://schemas.openxmlformats.org/officeDocument/2006/relationships/hyperlink" Target="http://sc-smn.jst.go.jp/" TargetMode="External"/><Relationship Id="rId155" Type="http://schemas.openxmlformats.org/officeDocument/2006/relationships/hyperlink" Target="http://www.maff.go.jp/kyusyu/seibibu/kokuei/01/kizzupe-ji/index.html" TargetMode="External"/><Relationship Id="rId176" Type="http://schemas.openxmlformats.org/officeDocument/2006/relationships/hyperlink" Target="http://www.s.affrc.go.jp/docs/youth/index.htm" TargetMode="External"/><Relationship Id="rId197" Type="http://schemas.openxmlformats.org/officeDocument/2006/relationships/hyperlink" Target="http://www.meti.go.jp/statistics/toppage/topics/toukei_kids/index.html" TargetMode="External"/><Relationship Id="rId341" Type="http://schemas.openxmlformats.org/officeDocument/2006/relationships/hyperlink" Target="http://www.water.go.jp/kanto/arakawa/topics/kids.html" TargetMode="External"/><Relationship Id="rId362" Type="http://schemas.openxmlformats.org/officeDocument/2006/relationships/hyperlink" Target="http://www.mod.go.jp/j/kids/index.html" TargetMode="External"/><Relationship Id="rId201" Type="http://schemas.openxmlformats.org/officeDocument/2006/relationships/hyperlink" Target="http://www.aist.go.jp/aist_j/science_town/index.html" TargetMode="External"/><Relationship Id="rId222" Type="http://schemas.openxmlformats.org/officeDocument/2006/relationships/hyperlink" Target="http://www.ktr.mlit.go.jp/futase/futase_index010.html" TargetMode="External"/><Relationship Id="rId243" Type="http://schemas.openxmlformats.org/officeDocument/2006/relationships/hyperlink" Target="http://www.kkr.mlit.go.jp/fukuchiyama/kids/index.html" TargetMode="External"/><Relationship Id="rId264" Type="http://schemas.openxmlformats.org/officeDocument/2006/relationships/hyperlink" Target="http://www.skr.mlit.go.jp/tokushima/river/profile/adventive_plant/index.html" TargetMode="External"/><Relationship Id="rId285" Type="http://schemas.openxmlformats.org/officeDocument/2006/relationships/hyperlink" Target="http://www.cbr.mlit.go.jp/tenjyo/work/kids.html" TargetMode="External"/><Relationship Id="rId17" Type="http://schemas.openxmlformats.org/officeDocument/2006/relationships/hyperlink" Target="http://www.scj.go.jp/omoshiro/indextop.html" TargetMode="External"/><Relationship Id="rId38" Type="http://schemas.openxmlformats.org/officeDocument/2006/relationships/hyperlink" Target="http://www.stat.go.jp/naruhodo/index.htm" TargetMode="External"/><Relationship Id="rId59" Type="http://schemas.openxmlformats.org/officeDocument/2006/relationships/hyperlink" Target="http://www.jica.go.jp/hiroba/index.html" TargetMode="External"/><Relationship Id="rId103" Type="http://schemas.openxmlformats.org/officeDocument/2006/relationships/hyperlink" Target="http://chosakuken.bunka.go.jp/chosakuken/hakase/hajimete_1/index.html" TargetMode="External"/><Relationship Id="rId124" Type="http://schemas.openxmlformats.org/officeDocument/2006/relationships/hyperlink" Target="http://www.riken.jp/pr/videos/highschool/" TargetMode="External"/><Relationship Id="rId310" Type="http://schemas.openxmlformats.org/officeDocument/2006/relationships/hyperlink" Target="http://www.hrr.mlit.go.jp/agano/index.html" TargetMode="External"/><Relationship Id="rId70" Type="http://schemas.openxmlformats.org/officeDocument/2006/relationships/hyperlink" Target="http://www.customs.go.jp/tokyo/kids/home.htm" TargetMode="External"/><Relationship Id="rId91" Type="http://schemas.openxmlformats.org/officeDocument/2006/relationships/hyperlink" Target="http://www.kyohaku.go.jp/jp/culture/index.html" TargetMode="External"/><Relationship Id="rId145" Type="http://schemas.openxmlformats.org/officeDocument/2006/relationships/hyperlink" Target="http://www.fra.affrc.go.jp/forkids/index.html" TargetMode="External"/><Relationship Id="rId166" Type="http://schemas.openxmlformats.org/officeDocument/2006/relationships/hyperlink" Target="http://www.maff.go.jp/tohoku/nouson/kokuei/abukuma/kids.html" TargetMode="External"/><Relationship Id="rId187" Type="http://schemas.openxmlformats.org/officeDocument/2006/relationships/hyperlink" Target="http://www.rinya.maff.go.jp/kyusyu/invitation/q_a/index.html" TargetMode="External"/><Relationship Id="rId331" Type="http://schemas.openxmlformats.org/officeDocument/2006/relationships/hyperlink" Target="http://www.hrr.mlit.go.jp/iide/role/index.html" TargetMode="External"/><Relationship Id="rId352" Type="http://schemas.openxmlformats.org/officeDocument/2006/relationships/hyperlink" Target="http://www.water.go.jp/chikugo/ryochiku/html/what_dam/index.html" TargetMode="External"/><Relationship Id="rId373" Type="http://schemas.openxmlformats.org/officeDocument/2006/relationships/hyperlink" Target="http://www.erca.go.jp/yobou/taiki/kids/index.html" TargetMode="External"/><Relationship Id="rId1" Type="http://schemas.openxmlformats.org/officeDocument/2006/relationships/hyperlink" Target="http://www.kantei.go.jp/jp/kids/index.html" TargetMode="External"/><Relationship Id="rId212" Type="http://schemas.openxmlformats.org/officeDocument/2006/relationships/hyperlink" Target="http://www.jma-net.go.jp/ishigaki/manabou/manabou.htm" TargetMode="External"/><Relationship Id="rId233" Type="http://schemas.openxmlformats.org/officeDocument/2006/relationships/hyperlink" Target="http://www.kkr.mlit.go.jp/kyoto/kids/index.html" TargetMode="External"/><Relationship Id="rId254" Type="http://schemas.openxmlformats.org/officeDocument/2006/relationships/hyperlink" Target="http://www.mlit.go.jp/kokudokeikaku/iten/service/ohanasi/06.html" TargetMode="External"/><Relationship Id="rId28" Type="http://schemas.openxmlformats.org/officeDocument/2006/relationships/hyperlink" Target="http://open.fdma.go.jp/e-college/eland/index.html" TargetMode="External"/><Relationship Id="rId49" Type="http://schemas.openxmlformats.org/officeDocument/2006/relationships/hyperlink" Target="http://houmukyoku.moj.go.jp/morioka/static/newpage2.html" TargetMode="External"/><Relationship Id="rId114" Type="http://schemas.openxmlformats.org/officeDocument/2006/relationships/hyperlink" Target="http://www.mext.go.jp/wonder/space.html" TargetMode="External"/><Relationship Id="rId275" Type="http://schemas.openxmlformats.org/officeDocument/2006/relationships/hyperlink" Target="http://www.cbr.mlit.go.jp/etsumi/study/kawatoro/index.html" TargetMode="External"/><Relationship Id="rId296" Type="http://schemas.openxmlformats.org/officeDocument/2006/relationships/hyperlink" Target="http://www.thr.mlit.go.jp/akita/index.html" TargetMode="External"/><Relationship Id="rId300" Type="http://schemas.openxmlformats.org/officeDocument/2006/relationships/hyperlink" Target="http://www.ks.hkd.mlit.go.jp/jimusho/ksport/akkeshigyokou/kids.html" TargetMode="External"/><Relationship Id="rId60" Type="http://schemas.openxmlformats.org/officeDocument/2006/relationships/hyperlink" Target="http://www.jica.go.jp/nagoya-hiroba/index.html" TargetMode="External"/><Relationship Id="rId81" Type="http://schemas.openxmlformats.org/officeDocument/2006/relationships/hyperlink" Target="http://www.jamstec.go.jp/j/kids/index.html" TargetMode="External"/><Relationship Id="rId135" Type="http://schemas.openxmlformats.org/officeDocument/2006/relationships/hyperlink" Target="http://www.naro.affrc.go.jp/nfri/contens/variety/index.html" TargetMode="External"/><Relationship Id="rId156" Type="http://schemas.openxmlformats.org/officeDocument/2006/relationships/hyperlink" Target="http://www.maff.go.jp/kyusyu/seibibu/kokuei/13/kidscornertop.html" TargetMode="External"/><Relationship Id="rId177" Type="http://schemas.openxmlformats.org/officeDocument/2006/relationships/hyperlink" Target="http://www.s.affrc.go.jp/docs/agiri_food/top.htm" TargetMode="External"/><Relationship Id="rId198" Type="http://schemas.openxmlformats.org/officeDocument/2006/relationships/hyperlink" Target="http://www.tohoku.meti.go.jp/s_shigen_ene/geo.html" TargetMode="External"/><Relationship Id="rId321" Type="http://schemas.openxmlformats.org/officeDocument/2006/relationships/hyperlink" Target="http://www.hrr.mlit.go.jp/shinano/myoken_k/index.html" TargetMode="External"/><Relationship Id="rId342" Type="http://schemas.openxmlformats.org/officeDocument/2006/relationships/hyperlink" Target="http://www.water.go.jp/honsya/honsya/referenc/kids/index.html" TargetMode="External"/><Relationship Id="rId363" Type="http://schemas.openxmlformats.org/officeDocument/2006/relationships/hyperlink" Target="http://www.mod.go.jp/gsdf/mae/Kids/index.html" TargetMode="External"/><Relationship Id="rId202" Type="http://schemas.openxmlformats.org/officeDocument/2006/relationships/hyperlink" Target="http://www.nedo.go.jp/kids/index.html" TargetMode="External"/><Relationship Id="rId223" Type="http://schemas.openxmlformats.org/officeDocument/2006/relationships/hyperlink" Target="http://www.ktr.mlit.go.jp/tonedamu/tonedamu00300.html" TargetMode="External"/><Relationship Id="rId244" Type="http://schemas.openxmlformats.org/officeDocument/2006/relationships/hyperlink" Target="http://www.kkr.mlit.go.jp/hyogo/kids/index.html" TargetMode="External"/><Relationship Id="rId18" Type="http://schemas.openxmlformats.org/officeDocument/2006/relationships/hyperlink" Target="http://www.hoppou.go.jp/gakusyu/kids/index.html" TargetMode="External"/><Relationship Id="rId39" Type="http://schemas.openxmlformats.org/officeDocument/2006/relationships/hyperlink" Target="http://www.stat.go.jp/koukou/index.htm" TargetMode="External"/><Relationship Id="rId265" Type="http://schemas.openxmlformats.org/officeDocument/2006/relationships/hyperlink" Target="http://www.skr.mlit.go.jp/tokushima/river/link/kidsgate/kg_index.html" TargetMode="External"/><Relationship Id="rId286" Type="http://schemas.openxmlformats.org/officeDocument/2006/relationships/hyperlink" Target="http://www.cbr.mlit.go.jp/fujisabo/kids/index.html" TargetMode="External"/><Relationship Id="rId50" Type="http://schemas.openxmlformats.org/officeDocument/2006/relationships/hyperlink" Target="http://www.kensatsu.go.jp/kakuchou/wakayama/oshirase/13611200805310/KIDS_PAGE/51_kids_page_top.html" TargetMode="External"/><Relationship Id="rId104" Type="http://schemas.openxmlformats.org/officeDocument/2006/relationships/hyperlink" Target="http://chosakuken.bunka.go.jp/chosakuken/h22_manga/index.html" TargetMode="External"/><Relationship Id="rId125" Type="http://schemas.openxmlformats.org/officeDocument/2006/relationships/hyperlink" Target="http://webcgi.cdb.riken.jp/webgame-j/" TargetMode="External"/><Relationship Id="rId146" Type="http://schemas.openxmlformats.org/officeDocument/2006/relationships/hyperlink" Target="http://jsnfri.fra.affrc.go.jp/kids/index.html" TargetMode="External"/><Relationship Id="rId167" Type="http://schemas.openxmlformats.org/officeDocument/2006/relationships/hyperlink" Target="http://www.maff.go.jp/tohoku/nouson/kokuei/tugaru/kids02.html" TargetMode="External"/><Relationship Id="rId188" Type="http://schemas.openxmlformats.org/officeDocument/2006/relationships/hyperlink" Target="http://www.rinya.maff.go.jp/shikoku/policy/business/q_a/index.html" TargetMode="External"/><Relationship Id="rId311" Type="http://schemas.openxmlformats.org/officeDocument/2006/relationships/hyperlink" Target="http://www.hrr.mlit.go.jp/uetsu/contents/kids/index.html" TargetMode="External"/><Relationship Id="rId332" Type="http://schemas.openxmlformats.org/officeDocument/2006/relationships/hyperlink" Target="http://www.toyama.pa.hrr.mlit.go.jp/role/role01/" TargetMode="External"/><Relationship Id="rId353" Type="http://schemas.openxmlformats.org/officeDocument/2006/relationships/hyperlink" Target="http://www.aso-sougen.com/kids/index.html" TargetMode="External"/><Relationship Id="rId374" Type="http://schemas.openxmlformats.org/officeDocument/2006/relationships/hyperlink" Target="http://www.erca.go.jp/yobou/zensoku/kids/index.html" TargetMode="External"/><Relationship Id="rId71" Type="http://schemas.openxmlformats.org/officeDocument/2006/relationships/hyperlink" Target="http://www.customs.go.jp/nagoya/kuukou_s/img/zeikannoshigoto_260410.pdf" TargetMode="External"/><Relationship Id="rId92" Type="http://schemas.openxmlformats.org/officeDocument/2006/relationships/hyperlink" Target="http://www.tobunken.go.jp/kids/" TargetMode="External"/><Relationship Id="rId213" Type="http://schemas.openxmlformats.org/officeDocument/2006/relationships/hyperlink" Target="http://www.jma-net.go.jp/akita/kids/kids.htm" TargetMode="External"/><Relationship Id="rId234" Type="http://schemas.openxmlformats.org/officeDocument/2006/relationships/hyperlink" Target="http://www.kkr.mlit.go.jp/kingi/database/19.html" TargetMode="External"/><Relationship Id="rId2" Type="http://schemas.openxmlformats.org/officeDocument/2006/relationships/hyperlink" Target="http://www.kantei.go.jp/cn/kids/index.html" TargetMode="External"/><Relationship Id="rId29" Type="http://schemas.openxmlformats.org/officeDocument/2006/relationships/hyperlink" Target="https://www.e-gov.go.jp/link/kids/" TargetMode="External"/><Relationship Id="rId255" Type="http://schemas.openxmlformats.org/officeDocument/2006/relationships/hyperlink" Target="http://www.mlit.go.jp/kokudokeikaku/iten/service/why/index.html" TargetMode="External"/><Relationship Id="rId276" Type="http://schemas.openxmlformats.org/officeDocument/2006/relationships/hyperlink" Target="http://www.cbr.mlit.go.jp/etsumi/study/tanken/page1/page1.html" TargetMode="External"/><Relationship Id="rId297" Type="http://schemas.openxmlformats.org/officeDocument/2006/relationships/hyperlink" Target="http://www.pa.thr.mlit.go.jp/akita/kids/" TargetMode="External"/><Relationship Id="rId40" Type="http://schemas.openxmlformats.org/officeDocument/2006/relationships/hyperlink" Target="http://www.soumu.go.jp/kanku/hokkaido/pdf/kids_magazine.pdf" TargetMode="External"/><Relationship Id="rId115" Type="http://schemas.openxmlformats.org/officeDocument/2006/relationships/hyperlink" Target="http://engeki.mext.go.jp/" TargetMode="External"/><Relationship Id="rId136" Type="http://schemas.openxmlformats.org/officeDocument/2006/relationships/hyperlink" Target="http://cropgenome.project.affrc.go.jp/" TargetMode="External"/><Relationship Id="rId157" Type="http://schemas.openxmlformats.org/officeDocument/2006/relationships/hyperlink" Target="http://www.maff.go.jp/j/kids/index.html" TargetMode="External"/><Relationship Id="rId178" Type="http://schemas.openxmlformats.org/officeDocument/2006/relationships/hyperlink" Target="http://www.maff.go.jp/hokkaido/anzen/seikatsu/kyouikufarm/index.html" TargetMode="External"/><Relationship Id="rId301" Type="http://schemas.openxmlformats.org/officeDocument/2006/relationships/hyperlink" Target="http://www.ks.hkd.mlit.go.jp/jimusho/ksport/kids.html" TargetMode="External"/><Relationship Id="rId322" Type="http://schemas.openxmlformats.org/officeDocument/2006/relationships/hyperlink" Target="http://www.niigata.pa.hrr.mlit.go.jp/11/quiz/" TargetMode="External"/><Relationship Id="rId343" Type="http://schemas.openxmlformats.org/officeDocument/2006/relationships/hyperlink" Target="http://www.water.go.jp/honsya/honsya/referenc/oshiete/oshiete.html" TargetMode="External"/><Relationship Id="rId364" Type="http://schemas.openxmlformats.org/officeDocument/2006/relationships/hyperlink" Target="http://www.mod.go.jp/gsdf/fan/index.html" TargetMode="External"/><Relationship Id="rId61" Type="http://schemas.openxmlformats.org/officeDocument/2006/relationships/hyperlink" Target="https://www.nta.go.jp/shiraberu/ippanjoho/gakushu/" TargetMode="External"/><Relationship Id="rId82" Type="http://schemas.openxmlformats.org/officeDocument/2006/relationships/hyperlink" Target="http://coral.godac.jp/kids/san_kids.html" TargetMode="External"/><Relationship Id="rId199" Type="http://schemas.openxmlformats.org/officeDocument/2006/relationships/hyperlink" Target="http://www.tohoku.meti.go.jp/kids/" TargetMode="External"/><Relationship Id="rId203" Type="http://schemas.openxmlformats.org/officeDocument/2006/relationships/hyperlink" Target="http://www.nite.go.jp/kids/index.html" TargetMode="External"/><Relationship Id="rId19" Type="http://schemas.openxmlformats.org/officeDocument/2006/relationships/hyperlink" Target="http://www.hoppou.go.jp/gakushu/education/" TargetMode="External"/><Relationship Id="rId224" Type="http://schemas.openxmlformats.org/officeDocument/2006/relationships/hyperlink" Target="http://www.ktr.mlit.go.jp/tonedamu/tonedamu_index023.html" TargetMode="External"/><Relationship Id="rId245" Type="http://schemas.openxmlformats.org/officeDocument/2006/relationships/hyperlink" Target="http://www.kkr.mlit.go.jp/kizujyo/library/wakuwaku/" TargetMode="External"/><Relationship Id="rId266" Type="http://schemas.openxmlformats.org/officeDocument/2006/relationships/hyperlink" Target="http://www.mlit.go.jp/kids/" TargetMode="External"/><Relationship Id="rId287" Type="http://schemas.openxmlformats.org/officeDocument/2006/relationships/hyperlink" Target="http://www.cbr.mlit.go.jp/kisojyo/yokoyama/kids/index.html" TargetMode="External"/><Relationship Id="rId30" Type="http://schemas.openxmlformats.org/officeDocument/2006/relationships/hyperlink" Target="http://www.soumu.go.jp/main_sosiki/hyouka/kids/index.html" TargetMode="External"/><Relationship Id="rId105" Type="http://schemas.openxmlformats.org/officeDocument/2006/relationships/hyperlink" Target="http://chosakuken.bunka.go.jp/tanoshiku/" TargetMode="External"/><Relationship Id="rId126" Type="http://schemas.openxmlformats.org/officeDocument/2006/relationships/hyperlink" Target="http://www.cdb.riken.jp/jp/05_development/0506_cardgame03.html" TargetMode="External"/><Relationship Id="rId147" Type="http://schemas.openxmlformats.org/officeDocument/2006/relationships/hyperlink" Target="http://salmon.fra.affrc.go.jp/zousyoku/kids/kids.htm" TargetMode="External"/><Relationship Id="rId168" Type="http://schemas.openxmlformats.org/officeDocument/2006/relationships/hyperlink" Target="http://www.maff.go.jp/tohoku/syouan/syokuiku/index.html" TargetMode="External"/><Relationship Id="rId312" Type="http://schemas.openxmlformats.org/officeDocument/2006/relationships/hyperlink" Target="http://www.hrr.mlit.go.jp/river/infocheck/index.html" TargetMode="External"/><Relationship Id="rId333" Type="http://schemas.openxmlformats.org/officeDocument/2006/relationships/hyperlink" Target="http://www.hrr.mlit.go.jp/toga/trivia/guidbook/index.html" TargetMode="External"/><Relationship Id="rId354" Type="http://schemas.openxmlformats.org/officeDocument/2006/relationships/hyperlink" Target="http://www.env.go.jp/nature/intro/kids/index.html" TargetMode="External"/><Relationship Id="rId51" Type="http://schemas.openxmlformats.org/officeDocument/2006/relationships/hyperlink" Target="http://houmukyoku.moj.go.jp/fukushima/static/01.html" TargetMode="External"/><Relationship Id="rId72" Type="http://schemas.openxmlformats.org/officeDocument/2006/relationships/hyperlink" Target="http://www.mint.go.jp/kids/" TargetMode="External"/><Relationship Id="rId93" Type="http://schemas.openxmlformats.org/officeDocument/2006/relationships/hyperlink" Target="http://hiroba.nabunken.go.jp/home/Forkids.html" TargetMode="External"/><Relationship Id="rId189" Type="http://schemas.openxmlformats.org/officeDocument/2006/relationships/hyperlink" Target="http://www.rinya.maff.go.jp/kids/top.html" TargetMode="External"/><Relationship Id="rId375" Type="http://schemas.openxmlformats.org/officeDocument/2006/relationships/printerSettings" Target="../printerSettings/printerSettings1.bin"/><Relationship Id="rId3" Type="http://schemas.openxmlformats.org/officeDocument/2006/relationships/hyperlink" Target="http://www.cas.go.jp/jp/ryodo/kids/index.html" TargetMode="External"/><Relationship Id="rId214" Type="http://schemas.openxmlformats.org/officeDocument/2006/relationships/hyperlink" Target="http://www.jma-net.go.jp/tottori/kids.html" TargetMode="External"/><Relationship Id="rId235" Type="http://schemas.openxmlformats.org/officeDocument/2006/relationships/hyperlink" Target="http://www.asuka-park.go.jp/asuka_kids/" TargetMode="External"/><Relationship Id="rId256" Type="http://schemas.openxmlformats.org/officeDocument/2006/relationships/hyperlink" Target="http://www.cbr.mlit.go.jp/mie/kids/index.html" TargetMode="External"/><Relationship Id="rId277" Type="http://schemas.openxmlformats.org/officeDocument/2006/relationships/hyperlink" Target="http://www.cbr.mlit.go.jp/etsumi/fish/index.html" TargetMode="External"/><Relationship Id="rId298" Type="http://schemas.openxmlformats.org/officeDocument/2006/relationships/hyperlink" Target="http://www.thr.mlit.go.jp/chokai/hataraki/kids/f_kids.html" TargetMode="External"/><Relationship Id="rId116" Type="http://schemas.openxmlformats.org/officeDocument/2006/relationships/hyperlink" Target="http://www.mext.go.jp/edutainment/" TargetMode="External"/><Relationship Id="rId137" Type="http://schemas.openxmlformats.org/officeDocument/2006/relationships/hyperlink" Target="http://www.naro.affrc.go.jp/org/nilgs/guidecomic/" TargetMode="External"/><Relationship Id="rId158" Type="http://schemas.openxmlformats.org/officeDocument/2006/relationships/hyperlink" Target="http://www.maff.go.jp/j/heya/kodomo_homon.html" TargetMode="External"/><Relationship Id="rId302" Type="http://schemas.openxmlformats.org/officeDocument/2006/relationships/hyperlink" Target="http://www.hkd.mlit.go.jp/zigyoka/z_kasen/forkids/tobira.html" TargetMode="External"/><Relationship Id="rId323" Type="http://schemas.openxmlformats.org/officeDocument/2006/relationships/hyperlink" Target="http://www.hrr.mlit.go.jp/niikoku/info/jiyukenkyu/index.html" TargetMode="External"/><Relationship Id="rId344" Type="http://schemas.openxmlformats.org/officeDocument/2006/relationships/hyperlink" Target="http://www.water.go.jp/kanto/kusaki/outline/easy.html" TargetMode="External"/><Relationship Id="rId20" Type="http://schemas.openxmlformats.org/officeDocument/2006/relationships/hyperlink" Target="http://www.kunaicho.go.jp/kids/" TargetMode="External"/><Relationship Id="rId41" Type="http://schemas.openxmlformats.org/officeDocument/2006/relationships/hyperlink" Target="http://www.houterasu.or.jp/kids_page/" TargetMode="External"/><Relationship Id="rId62" Type="http://schemas.openxmlformats.org/officeDocument/2006/relationships/hyperlink" Target="http://www.npb.go.jp/ja/kids/index.html" TargetMode="External"/><Relationship Id="rId83" Type="http://schemas.openxmlformats.org/officeDocument/2006/relationships/hyperlink" Target="http://www.jamstec.go.jp/chikyu/j/chikyukids/" TargetMode="External"/><Relationship Id="rId179" Type="http://schemas.openxmlformats.org/officeDocument/2006/relationships/hyperlink" Target="http://www.maff.go.jp/hokkaido/anzen/seikatsu/suisindayori/index.html" TargetMode="External"/><Relationship Id="rId365" Type="http://schemas.openxmlformats.org/officeDocument/2006/relationships/hyperlink" Target="http://www.mod.go.jp/gsdf/jieikanbosyu/index.html" TargetMode="External"/><Relationship Id="rId190" Type="http://schemas.openxmlformats.org/officeDocument/2006/relationships/hyperlink" Target="http://www.shirakami.go.jp/other/kids.html" TargetMode="External"/><Relationship Id="rId204" Type="http://schemas.openxmlformats.org/officeDocument/2006/relationships/hyperlink" Target="http://www.mh21japan.gr.jp/kids/top.html" TargetMode="External"/><Relationship Id="rId225" Type="http://schemas.openxmlformats.org/officeDocument/2006/relationships/hyperlink" Target="http://www.ktr.mlit.go.jp/tonedamu/tonedamu_index032.html" TargetMode="External"/><Relationship Id="rId246" Type="http://schemas.openxmlformats.org/officeDocument/2006/relationships/hyperlink" Target="http://www.yodogawa.kkr.mlit.go.jp/kids/index.html" TargetMode="External"/><Relationship Id="rId267" Type="http://schemas.openxmlformats.org/officeDocument/2006/relationships/hyperlink" Target="https://wwwtb.mlit.go.jp/chugoku/tetsudou/movie.html" TargetMode="External"/><Relationship Id="rId288" Type="http://schemas.openxmlformats.org/officeDocument/2006/relationships/hyperlink" Target="http://www.cbr.mlit.go.jp/kisojyo/child/index.html" TargetMode="External"/><Relationship Id="rId106" Type="http://schemas.openxmlformats.org/officeDocument/2006/relationships/hyperlink" Target="http://chosakuken.bunka.go.jp/1tyosaku/koukousoft/index.html" TargetMode="External"/><Relationship Id="rId127" Type="http://schemas.openxmlformats.org/officeDocument/2006/relationships/hyperlink" Target="http://www.rcai.riken.jp/movies/0926flash/index.html" TargetMode="External"/><Relationship Id="rId313" Type="http://schemas.openxmlformats.org/officeDocument/2006/relationships/hyperlink" Target="http://www.hrr.mlit.go.jp/takada/kids/index.html" TargetMode="External"/><Relationship Id="rId10" Type="http://schemas.openxmlformats.org/officeDocument/2006/relationships/hyperlink" Target="http://www.dc.ogb.go.jp/toukan/32kids/32-1.htm" TargetMode="External"/><Relationship Id="rId31" Type="http://schemas.openxmlformats.org/officeDocument/2006/relationships/hyperlink" Target="http://www.soumu.go.jp/kanku/shikoku/kids/index.htm" TargetMode="External"/><Relationship Id="rId52" Type="http://schemas.openxmlformats.org/officeDocument/2006/relationships/hyperlink" Target="http://www.mofa.go.jp/mofaj/gaiko/apec/2010/apec_tv/oshiete.html" TargetMode="External"/><Relationship Id="rId73" Type="http://schemas.openxmlformats.org/officeDocument/2006/relationships/hyperlink" Target="http://www.kids.isas.jaxa.jp/" TargetMode="External"/><Relationship Id="rId94" Type="http://schemas.openxmlformats.org/officeDocument/2006/relationships/hyperlink" Target="http://www.jpnsport.go.jp/anzen/" TargetMode="External"/><Relationship Id="rId148" Type="http://schemas.openxmlformats.org/officeDocument/2006/relationships/hyperlink" Target="http://www.pps.go.jp/kids/index.html" TargetMode="External"/><Relationship Id="rId169" Type="http://schemas.openxmlformats.org/officeDocument/2006/relationships/hyperlink" Target="http://www.maff.go.jp/tohoku/nouson/kokuei/nisiouu/kids.html" TargetMode="External"/><Relationship Id="rId334" Type="http://schemas.openxmlformats.org/officeDocument/2006/relationships/hyperlink" Target="http://www.gsi.go.jp/KIDS/index.html" TargetMode="External"/><Relationship Id="rId355" Type="http://schemas.openxmlformats.org/officeDocument/2006/relationships/hyperlink" Target="http://www.env.go.jp/kids/gokan/jpr/index.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H383"/>
  <sheetViews>
    <sheetView tabSelected="1" topLeftCell="B1" zoomScale="58" zoomScaleNormal="58" workbookViewId="0">
      <selection activeCell="AH1" sqref="AH1:AH1048576"/>
    </sheetView>
  </sheetViews>
  <sheetFormatPr defaultColWidth="9" defaultRowHeight="13" x14ac:dyDescent="0.2"/>
  <cols>
    <col min="1" max="1" width="14.453125" style="3" hidden="1" customWidth="1"/>
    <col min="2" max="2" width="28.7265625" style="3" customWidth="1"/>
    <col min="3" max="3" width="28.08984375" style="3" customWidth="1"/>
    <col min="4" max="4" width="15.90625" style="3" customWidth="1"/>
    <col min="5" max="5" width="20.7265625" style="3" customWidth="1"/>
    <col min="6" max="6" width="20.7265625" style="16" customWidth="1"/>
    <col min="7" max="7" width="50.7265625" style="3" customWidth="1"/>
    <col min="8" max="33" width="2.6328125" style="3" customWidth="1"/>
    <col min="34" max="34" width="16" style="3" hidden="1" customWidth="1"/>
    <col min="35" max="66" width="4.7265625" style="3" customWidth="1"/>
    <col min="67" max="74" width="4.7265625" style="14" customWidth="1"/>
    <col min="75" max="86" width="4.7265625" style="3" customWidth="1"/>
    <col min="87" max="16384" width="9" style="3"/>
  </cols>
  <sheetData>
    <row r="1" spans="1:86" ht="17" thickBot="1" x14ac:dyDescent="0.25">
      <c r="A1" s="10" t="s">
        <v>1208</v>
      </c>
      <c r="B1" s="18"/>
      <c r="C1" s="18"/>
      <c r="D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9"/>
      <c r="BP1" s="19"/>
      <c r="BQ1" s="19"/>
      <c r="BR1" s="19"/>
      <c r="BS1" s="19"/>
      <c r="BT1" s="19"/>
      <c r="BU1" s="19"/>
      <c r="BV1" s="19"/>
      <c r="BW1" s="18"/>
      <c r="BX1" s="18"/>
      <c r="BY1" s="18"/>
      <c r="BZ1" s="18"/>
      <c r="CA1" s="18"/>
      <c r="CB1" s="18"/>
      <c r="CC1" s="18"/>
      <c r="CD1" s="18"/>
      <c r="CE1" s="18"/>
      <c r="CF1" s="18"/>
      <c r="CG1" s="18"/>
      <c r="CH1" s="18"/>
    </row>
    <row r="2" spans="1:86" ht="13.5" thickBot="1" x14ac:dyDescent="0.25">
      <c r="A2" s="35" t="s">
        <v>0</v>
      </c>
      <c r="B2" s="37" t="s">
        <v>1178</v>
      </c>
      <c r="C2" s="37" t="s">
        <v>1179</v>
      </c>
      <c r="D2" s="37" t="s">
        <v>1180</v>
      </c>
      <c r="E2" s="39" t="s">
        <v>1181</v>
      </c>
      <c r="F2" s="41" t="s">
        <v>1182</v>
      </c>
      <c r="G2" s="37" t="s">
        <v>1183</v>
      </c>
      <c r="H2" s="32" t="s">
        <v>1184</v>
      </c>
      <c r="I2" s="33"/>
      <c r="J2" s="33"/>
      <c r="K2" s="33"/>
      <c r="L2" s="33"/>
      <c r="M2" s="33"/>
      <c r="N2" s="33"/>
      <c r="O2" s="34"/>
      <c r="P2" s="32" t="s">
        <v>1207</v>
      </c>
      <c r="Q2" s="33"/>
      <c r="R2" s="33"/>
      <c r="S2" s="33"/>
      <c r="T2" s="33"/>
      <c r="U2" s="33"/>
      <c r="V2" s="33"/>
      <c r="W2" s="33"/>
      <c r="X2" s="34"/>
      <c r="Y2" s="32" t="s">
        <v>1185</v>
      </c>
      <c r="Z2" s="33"/>
      <c r="AA2" s="33"/>
      <c r="AB2" s="33"/>
      <c r="AC2" s="33"/>
      <c r="AD2" s="33"/>
      <c r="AE2" s="33"/>
      <c r="AF2" s="33"/>
      <c r="AG2" s="34"/>
      <c r="AH2" s="20"/>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9"/>
      <c r="BP2" s="19"/>
      <c r="BQ2" s="19"/>
      <c r="BR2" s="19"/>
      <c r="BS2" s="19"/>
      <c r="BT2" s="19"/>
      <c r="BU2" s="19"/>
      <c r="BV2" s="19"/>
      <c r="BW2" s="18"/>
      <c r="BX2" s="18"/>
      <c r="BY2" s="18"/>
      <c r="BZ2" s="18"/>
      <c r="CA2" s="18"/>
      <c r="CB2" s="18"/>
      <c r="CC2" s="18"/>
      <c r="CD2" s="18"/>
      <c r="CE2" s="18"/>
      <c r="CF2" s="18"/>
      <c r="CG2" s="18"/>
      <c r="CH2" s="18"/>
    </row>
    <row r="3" spans="1:86" ht="120" x14ac:dyDescent="0.2">
      <c r="A3" s="36"/>
      <c r="B3" s="38"/>
      <c r="C3" s="38"/>
      <c r="D3" s="38"/>
      <c r="E3" s="40"/>
      <c r="F3" s="42"/>
      <c r="G3" s="38"/>
      <c r="H3" s="21" t="s">
        <v>1</v>
      </c>
      <c r="I3" s="4" t="s">
        <v>2</v>
      </c>
      <c r="J3" s="4" t="s">
        <v>3</v>
      </c>
      <c r="K3" s="4" t="s">
        <v>4</v>
      </c>
      <c r="L3" s="4" t="s">
        <v>5</v>
      </c>
      <c r="M3" s="4" t="s">
        <v>6</v>
      </c>
      <c r="N3" s="4" t="s">
        <v>7</v>
      </c>
      <c r="O3" s="5" t="s">
        <v>8</v>
      </c>
      <c r="P3" s="21" t="s">
        <v>9</v>
      </c>
      <c r="Q3" s="4" t="s">
        <v>10</v>
      </c>
      <c r="R3" s="4" t="s">
        <v>11</v>
      </c>
      <c r="S3" s="4" t="s">
        <v>12</v>
      </c>
      <c r="T3" s="4" t="s">
        <v>13</v>
      </c>
      <c r="U3" s="4" t="s">
        <v>14</v>
      </c>
      <c r="V3" s="4" t="s">
        <v>15</v>
      </c>
      <c r="W3" s="4" t="s">
        <v>16</v>
      </c>
      <c r="X3" s="5" t="s">
        <v>17</v>
      </c>
      <c r="Y3" s="21" t="s">
        <v>18</v>
      </c>
      <c r="Z3" s="4" t="s">
        <v>19</v>
      </c>
      <c r="AA3" s="4" t="s">
        <v>20</v>
      </c>
      <c r="AB3" s="4" t="s">
        <v>21</v>
      </c>
      <c r="AC3" s="4" t="s">
        <v>22</v>
      </c>
      <c r="AD3" s="4" t="s">
        <v>23</v>
      </c>
      <c r="AE3" s="4" t="s">
        <v>24</v>
      </c>
      <c r="AF3" s="4" t="s">
        <v>25</v>
      </c>
      <c r="AG3" s="5" t="s">
        <v>26</v>
      </c>
      <c r="AH3" s="12"/>
      <c r="AI3" s="18" t="s">
        <v>1582</v>
      </c>
      <c r="AJ3" s="18" t="s">
        <v>1583</v>
      </c>
      <c r="AK3" s="18" t="s">
        <v>1584</v>
      </c>
      <c r="AL3" s="18" t="s">
        <v>1586</v>
      </c>
      <c r="AM3" s="18" t="s">
        <v>1587</v>
      </c>
      <c r="AN3" s="18" t="s">
        <v>1585</v>
      </c>
      <c r="AO3" s="18" t="s">
        <v>1588</v>
      </c>
      <c r="AP3" s="18" t="s">
        <v>1590</v>
      </c>
      <c r="AQ3" s="18" t="s">
        <v>1591</v>
      </c>
      <c r="AR3" s="18" t="s">
        <v>1592</v>
      </c>
      <c r="AS3" s="18" t="s">
        <v>1593</v>
      </c>
      <c r="AT3" s="18" t="s">
        <v>1594</v>
      </c>
      <c r="AU3" s="18" t="s">
        <v>1595</v>
      </c>
      <c r="AV3" s="18" t="s">
        <v>1589</v>
      </c>
      <c r="AW3" s="18" t="s">
        <v>1596</v>
      </c>
      <c r="AX3" s="18" t="s">
        <v>1597</v>
      </c>
      <c r="AY3" s="18" t="s">
        <v>1600</v>
      </c>
      <c r="AZ3" s="18" t="s">
        <v>1601</v>
      </c>
      <c r="BA3" s="18" t="s">
        <v>1604</v>
      </c>
      <c r="BB3" s="18" t="s">
        <v>1603</v>
      </c>
      <c r="BC3" s="18" t="s">
        <v>1602</v>
      </c>
      <c r="BD3" s="18" t="s">
        <v>1608</v>
      </c>
      <c r="BE3" s="18" t="s">
        <v>1609</v>
      </c>
      <c r="BF3" s="18" t="s">
        <v>1610</v>
      </c>
      <c r="BG3" s="18" t="s">
        <v>1611</v>
      </c>
      <c r="BH3" s="18" t="s">
        <v>1710</v>
      </c>
      <c r="BI3" s="18" t="s">
        <v>1614</v>
      </c>
      <c r="BJ3" s="18" t="s">
        <v>1615</v>
      </c>
      <c r="BK3" s="18" t="s">
        <v>1616</v>
      </c>
      <c r="BL3" s="18" t="s">
        <v>1617</v>
      </c>
      <c r="BM3" s="18" t="s">
        <v>1648</v>
      </c>
      <c r="BN3" s="18" t="s">
        <v>1699</v>
      </c>
      <c r="BO3" s="19" t="s">
        <v>1702</v>
      </c>
      <c r="BP3" s="19" t="s">
        <v>1703</v>
      </c>
      <c r="BQ3" s="19" t="s">
        <v>1704</v>
      </c>
      <c r="BR3" s="19" t="s">
        <v>1705</v>
      </c>
      <c r="BS3" s="19" t="s">
        <v>1706</v>
      </c>
      <c r="BT3" s="19" t="s">
        <v>1707</v>
      </c>
      <c r="BU3" s="19" t="s">
        <v>1708</v>
      </c>
      <c r="BV3" s="19" t="s">
        <v>1709</v>
      </c>
      <c r="BW3" s="18" t="s">
        <v>1618</v>
      </c>
      <c r="BX3" s="18" t="s">
        <v>1619</v>
      </c>
      <c r="BY3" s="18" t="s">
        <v>1620</v>
      </c>
      <c r="BZ3" s="18" t="s">
        <v>1621</v>
      </c>
      <c r="CA3" s="18" t="s">
        <v>1622</v>
      </c>
      <c r="CB3" s="18" t="s">
        <v>1623</v>
      </c>
      <c r="CC3" s="18" t="s">
        <v>1624</v>
      </c>
      <c r="CD3" s="18" t="s">
        <v>1625</v>
      </c>
      <c r="CE3" s="18" t="s">
        <v>1700</v>
      </c>
      <c r="CF3" s="18" t="s">
        <v>1701</v>
      </c>
      <c r="CG3" s="18" t="s">
        <v>1626</v>
      </c>
      <c r="CH3" s="18" t="s">
        <v>1627</v>
      </c>
    </row>
    <row r="4" spans="1:86" ht="52" x14ac:dyDescent="0.2">
      <c r="A4" s="6" t="s">
        <v>72</v>
      </c>
      <c r="B4" s="6" t="s">
        <v>73</v>
      </c>
      <c r="C4" s="11" t="s">
        <v>1209</v>
      </c>
      <c r="D4" s="6" t="s">
        <v>65</v>
      </c>
      <c r="E4" s="6" t="s">
        <v>67</v>
      </c>
      <c r="F4" s="15" t="s">
        <v>74</v>
      </c>
      <c r="G4" s="6" t="s">
        <v>75</v>
      </c>
      <c r="H4" s="7" t="s">
        <v>70</v>
      </c>
      <c r="I4" s="28" t="s">
        <v>71</v>
      </c>
      <c r="J4" s="28" t="s">
        <v>71</v>
      </c>
      <c r="K4" s="28" t="s">
        <v>70</v>
      </c>
      <c r="L4" s="28" t="s">
        <v>70</v>
      </c>
      <c r="M4" s="8" t="s">
        <v>70</v>
      </c>
      <c r="N4" s="8" t="s">
        <v>70</v>
      </c>
      <c r="O4" s="9" t="s">
        <v>70</v>
      </c>
      <c r="P4" s="7" t="s">
        <v>71</v>
      </c>
      <c r="Q4" s="28" t="s">
        <v>70</v>
      </c>
      <c r="R4" s="28" t="s">
        <v>70</v>
      </c>
      <c r="S4" s="28" t="s">
        <v>70</v>
      </c>
      <c r="T4" s="28" t="s">
        <v>71</v>
      </c>
      <c r="U4" s="28" t="s">
        <v>70</v>
      </c>
      <c r="V4" s="8" t="s">
        <v>70</v>
      </c>
      <c r="W4" s="8" t="s">
        <v>71</v>
      </c>
      <c r="X4" s="9" t="s">
        <v>70</v>
      </c>
      <c r="Y4" s="7" t="s">
        <v>71</v>
      </c>
      <c r="Z4" s="28" t="s">
        <v>70</v>
      </c>
      <c r="AA4" s="28" t="s">
        <v>70</v>
      </c>
      <c r="AB4" s="28" t="s">
        <v>70</v>
      </c>
      <c r="AC4" s="28" t="s">
        <v>70</v>
      </c>
      <c r="AD4" s="8" t="s">
        <v>70</v>
      </c>
      <c r="AE4" s="8" t="s">
        <v>70</v>
      </c>
      <c r="AF4" s="8" t="s">
        <v>70</v>
      </c>
      <c r="AG4" s="9" t="s">
        <v>70</v>
      </c>
      <c r="AH4" s="13" t="str">
        <f>ASC(F4)</f>
        <v>S</v>
      </c>
      <c r="AI4" s="3" t="str">
        <f>IF(COUNTIF(AH4,"*A*"),"○","−")</f>
        <v>−</v>
      </c>
      <c r="AL4" s="3" t="str">
        <f>IF(COUNTIF(AH4,"*B*"),"○","−")</f>
        <v>−</v>
      </c>
      <c r="AM4" s="3" t="str">
        <f>IF(COUNTIF(AH4,"*C*"),"○","−")</f>
        <v>−</v>
      </c>
      <c r="AN4" s="3" t="str">
        <f>IF(COUNTIF(AH4,"*D*"),"○","−")</f>
        <v>−</v>
      </c>
      <c r="AO4" s="3" t="str">
        <f t="shared" ref="AO4:AO67" si="0">IF(COUNTIF(AH4,"*E*"),"○","−")</f>
        <v>−</v>
      </c>
      <c r="AP4" s="3" t="str">
        <f t="shared" ref="AP4:AP67" si="1">IF(COUNTIF(AH4,"*F*"),"○","−")</f>
        <v>−</v>
      </c>
      <c r="AQ4" s="3" t="str">
        <f t="shared" ref="AQ4:AQ67" si="2">IF(COUNTIF(AH4,"*G*"),"○","−")</f>
        <v>−</v>
      </c>
      <c r="AR4" s="3" t="str">
        <f t="shared" ref="AR4:AR67" si="3">IF(COUNTIF(AH4,"*H*"),"○","−")</f>
        <v>−</v>
      </c>
      <c r="AS4" s="3" t="str">
        <f t="shared" ref="AS4:AS67" si="4">IF(COUNTIF(AH4,"*I*"),"○","−")</f>
        <v>−</v>
      </c>
      <c r="AT4" s="3" t="str">
        <f t="shared" ref="AT4:AT67" si="5">IF(COUNTIF(AH4,"*J*"),"○","−")</f>
        <v>−</v>
      </c>
      <c r="AU4" s="3" t="str">
        <f t="shared" ref="AU4:AU67" si="6">IF(COUNTIF(AH4,"*K*"),"○","−")</f>
        <v>−</v>
      </c>
      <c r="AV4" s="3" t="str">
        <f t="shared" ref="AV4:AV67" si="7">IF(COUNTIF(AH4,"*L*"),"○","−")</f>
        <v>−</v>
      </c>
      <c r="BA4" s="3" t="str">
        <f t="shared" ref="BA4:BA67" si="8">IF(COUNTIF(AH4,"*M*"),"○","−")</f>
        <v>−</v>
      </c>
      <c r="BB4" s="3" t="str">
        <f t="shared" ref="BB4:BB67" si="9">IF(COUNTIF(AH4,"*N*"),"○","−")</f>
        <v>−</v>
      </c>
      <c r="BC4" s="3" t="str">
        <f t="shared" ref="BC4:BC67" si="10">IF(COUNTIF(AH4,"*O*"),"○","−")</f>
        <v>−</v>
      </c>
      <c r="BI4" s="3" t="str">
        <f t="shared" ref="BI4:BI67" si="11">IF(COUNTIF(AH4,"*P*"),"○","−")</f>
        <v>−</v>
      </c>
      <c r="BJ4" s="3" t="str">
        <f t="shared" ref="BJ4:BJ67" si="12">IF(COUNTIF(AH4,"*Q*"),"○","−")</f>
        <v>−</v>
      </c>
      <c r="BK4" s="3" t="str">
        <f t="shared" ref="BK4:BK67" si="13">IF(COUNTIF(AH4,"*R*"),"○","−")</f>
        <v>−</v>
      </c>
      <c r="BL4" s="3" t="str">
        <f t="shared" ref="BL4:BL67" si="14">IF(COUNTIF(AH4,"*S*"),"○","−")</f>
        <v>○</v>
      </c>
      <c r="BM4" s="3" t="str">
        <f t="shared" ref="BM4:BM67" si="15">IF(COUNTIF(AH4,"*T*"),"○","−")</f>
        <v>−</v>
      </c>
      <c r="BN4" s="3" t="str">
        <f t="shared" ref="BN4:BN67" si="16">IF(COUNTIF(AH4,"*11*"),"○","−")</f>
        <v>−</v>
      </c>
      <c r="BO4" s="3"/>
      <c r="BP4" s="3"/>
      <c r="BQ4" s="3"/>
      <c r="BR4" s="3"/>
      <c r="BS4" s="3"/>
      <c r="BT4" s="3"/>
      <c r="BU4" s="3"/>
      <c r="BV4" s="3"/>
      <c r="BW4" s="3" t="str">
        <f t="shared" ref="BW4:BW67" si="17">IF(COUNTIF(AH4,"*12*"),"○","−")</f>
        <v>−</v>
      </c>
      <c r="BX4" s="3" t="str">
        <f t="shared" ref="BX4:BX67" si="18">IF(COUNTIF(AH4,"*20*"),"○","−")</f>
        <v>−</v>
      </c>
      <c r="BY4" s="3" t="str">
        <f t="shared" ref="BY4:BY67" si="19">IF(COUNTIF(AH4,"*30*"),"○","−")</f>
        <v>−</v>
      </c>
      <c r="BZ4" s="3" t="str">
        <f t="shared" ref="BZ4:BZ67" si="20">IF(COUNTIF(AH4,"*70*"),"○","−")</f>
        <v>−</v>
      </c>
      <c r="CA4" s="3" t="str">
        <f t="shared" ref="CA4:CA67" si="21">IF(COUNTIF(AH4,"*102*"),"○","−")</f>
        <v>−</v>
      </c>
      <c r="CB4" s="3" t="str">
        <f t="shared" ref="CB4:CB67" si="22">IF(COUNTIF(AH4,"*141*"),"○","−")</f>
        <v>−</v>
      </c>
      <c r="CC4" s="3" t="str">
        <f t="shared" ref="CC4:CC67" si="23">IF(COUNTIF(AH4,"*142*"),"○","−")</f>
        <v>−</v>
      </c>
      <c r="CD4" s="3" t="str">
        <f t="shared" ref="CD4:CD67" si="24">IF(COUNTIF(AH4,"*143*"),"○","−")</f>
        <v>−</v>
      </c>
      <c r="CG4" s="3" t="str">
        <f t="shared" ref="CG4:CG67" si="25">IF(COUNTIF(AH4,"*144*"),"○","−")</f>
        <v>−</v>
      </c>
      <c r="CH4" s="3" t="str">
        <f t="shared" ref="CH4:CH67" si="26">IF(COUNTIF(AH4,"*160*"),"○","−")</f>
        <v>−</v>
      </c>
    </row>
    <row r="5" spans="1:86" ht="52" x14ac:dyDescent="0.2">
      <c r="A5" s="6" t="s">
        <v>72</v>
      </c>
      <c r="B5" s="6" t="s">
        <v>66</v>
      </c>
      <c r="C5" s="11" t="s">
        <v>1210</v>
      </c>
      <c r="D5" s="6" t="s">
        <v>65</v>
      </c>
      <c r="E5" s="6" t="s">
        <v>67</v>
      </c>
      <c r="F5" s="15" t="s">
        <v>68</v>
      </c>
      <c r="G5" s="6" t="s">
        <v>69</v>
      </c>
      <c r="H5" s="7" t="s">
        <v>70</v>
      </c>
      <c r="I5" s="28" t="s">
        <v>71</v>
      </c>
      <c r="J5" s="28" t="s">
        <v>71</v>
      </c>
      <c r="K5" s="28" t="s">
        <v>71</v>
      </c>
      <c r="L5" s="28" t="s">
        <v>70</v>
      </c>
      <c r="M5" s="8" t="s">
        <v>70</v>
      </c>
      <c r="N5" s="8" t="s">
        <v>70</v>
      </c>
      <c r="O5" s="9" t="s">
        <v>70</v>
      </c>
      <c r="P5" s="7" t="s">
        <v>70</v>
      </c>
      <c r="Q5" s="28" t="s">
        <v>71</v>
      </c>
      <c r="R5" s="28" t="s">
        <v>70</v>
      </c>
      <c r="S5" s="28" t="s">
        <v>70</v>
      </c>
      <c r="T5" s="28" t="s">
        <v>70</v>
      </c>
      <c r="U5" s="28" t="s">
        <v>70</v>
      </c>
      <c r="V5" s="8" t="s">
        <v>70</v>
      </c>
      <c r="W5" s="8" t="s">
        <v>70</v>
      </c>
      <c r="X5" s="9" t="s">
        <v>70</v>
      </c>
      <c r="Y5" s="7" t="s">
        <v>71</v>
      </c>
      <c r="Z5" s="28" t="s">
        <v>70</v>
      </c>
      <c r="AA5" s="28" t="s">
        <v>70</v>
      </c>
      <c r="AB5" s="28" t="s">
        <v>70</v>
      </c>
      <c r="AC5" s="28" t="s">
        <v>70</v>
      </c>
      <c r="AD5" s="8" t="s">
        <v>70</v>
      </c>
      <c r="AE5" s="8" t="s">
        <v>70</v>
      </c>
      <c r="AF5" s="8" t="s">
        <v>70</v>
      </c>
      <c r="AG5" s="9" t="s">
        <v>70</v>
      </c>
      <c r="AH5" s="13" t="str">
        <f t="shared" ref="AH5:AH68" si="27">ASC(F5)</f>
        <v>S,160</v>
      </c>
      <c r="AI5" s="3" t="str">
        <f t="shared" ref="AI5:AI68" si="28">IF(COUNTIF(AH5,"*A*"),"○","−")</f>
        <v>−</v>
      </c>
      <c r="AL5" s="3" t="str">
        <f t="shared" ref="AL5:AL68" si="29">IF(COUNTIF(AH5,"*B*"),"○","−")</f>
        <v>−</v>
      </c>
      <c r="AM5" s="3" t="str">
        <f t="shared" ref="AM5:AM68" si="30">IF(COUNTIF(AH5,"*C*"),"○","−")</f>
        <v>−</v>
      </c>
      <c r="AN5" s="3" t="str">
        <f t="shared" ref="AN5:AN68" si="31">IF(COUNTIF(AH5,"*D*"),"○","−")</f>
        <v>−</v>
      </c>
      <c r="AO5" s="3" t="str">
        <f t="shared" si="0"/>
        <v>−</v>
      </c>
      <c r="AP5" s="3" t="str">
        <f t="shared" si="1"/>
        <v>−</v>
      </c>
      <c r="AQ5" s="3" t="str">
        <f t="shared" si="2"/>
        <v>−</v>
      </c>
      <c r="AR5" s="3" t="str">
        <f t="shared" si="3"/>
        <v>−</v>
      </c>
      <c r="AS5" s="3" t="str">
        <f t="shared" si="4"/>
        <v>−</v>
      </c>
      <c r="AT5" s="3" t="str">
        <f t="shared" si="5"/>
        <v>−</v>
      </c>
      <c r="AU5" s="3" t="str">
        <f t="shared" si="6"/>
        <v>−</v>
      </c>
      <c r="AV5" s="3" t="str">
        <f t="shared" si="7"/>
        <v>−</v>
      </c>
      <c r="BA5" s="3" t="str">
        <f t="shared" si="8"/>
        <v>−</v>
      </c>
      <c r="BB5" s="3" t="str">
        <f t="shared" si="9"/>
        <v>−</v>
      </c>
      <c r="BC5" s="3" t="str">
        <f t="shared" si="10"/>
        <v>−</v>
      </c>
      <c r="BI5" s="3" t="str">
        <f t="shared" si="11"/>
        <v>−</v>
      </c>
      <c r="BJ5" s="3" t="str">
        <f t="shared" si="12"/>
        <v>−</v>
      </c>
      <c r="BK5" s="3" t="str">
        <f t="shared" si="13"/>
        <v>−</v>
      </c>
      <c r="BL5" s="3" t="str">
        <f t="shared" si="14"/>
        <v>○</v>
      </c>
      <c r="BM5" s="3" t="str">
        <f t="shared" si="15"/>
        <v>−</v>
      </c>
      <c r="BN5" s="3" t="str">
        <f t="shared" si="16"/>
        <v>−</v>
      </c>
      <c r="BO5" s="3"/>
      <c r="BP5" s="3"/>
      <c r="BQ5" s="3"/>
      <c r="BR5" s="3"/>
      <c r="BS5" s="3"/>
      <c r="BT5" s="3"/>
      <c r="BU5" s="3"/>
      <c r="BV5" s="3"/>
      <c r="BW5" s="3" t="str">
        <f t="shared" si="17"/>
        <v>−</v>
      </c>
      <c r="BX5" s="3" t="str">
        <f t="shared" si="18"/>
        <v>−</v>
      </c>
      <c r="BY5" s="3" t="str">
        <f t="shared" si="19"/>
        <v>−</v>
      </c>
      <c r="BZ5" s="3" t="str">
        <f t="shared" si="20"/>
        <v>−</v>
      </c>
      <c r="CA5" s="3" t="str">
        <f t="shared" si="21"/>
        <v>−</v>
      </c>
      <c r="CB5" s="3" t="str">
        <f t="shared" si="22"/>
        <v>−</v>
      </c>
      <c r="CC5" s="3" t="str">
        <f t="shared" si="23"/>
        <v>−</v>
      </c>
      <c r="CD5" s="3" t="str">
        <f t="shared" si="24"/>
        <v>−</v>
      </c>
      <c r="CG5" s="3" t="str">
        <f t="shared" si="25"/>
        <v>−</v>
      </c>
      <c r="CH5" s="3" t="str">
        <f t="shared" si="26"/>
        <v>○</v>
      </c>
    </row>
    <row r="6" spans="1:86" ht="52" x14ac:dyDescent="0.2">
      <c r="A6" s="6" t="s">
        <v>72</v>
      </c>
      <c r="B6" s="6" t="s">
        <v>76</v>
      </c>
      <c r="C6" s="11" t="s">
        <v>1211</v>
      </c>
      <c r="D6" s="6" t="s">
        <v>65</v>
      </c>
      <c r="E6" s="6" t="s">
        <v>77</v>
      </c>
      <c r="F6" s="15" t="s">
        <v>74</v>
      </c>
      <c r="G6" s="6" t="s">
        <v>78</v>
      </c>
      <c r="H6" s="7" t="s">
        <v>70</v>
      </c>
      <c r="I6" s="28" t="s">
        <v>71</v>
      </c>
      <c r="J6" s="28" t="s">
        <v>71</v>
      </c>
      <c r="K6" s="28" t="s">
        <v>70</v>
      </c>
      <c r="L6" s="28" t="s">
        <v>70</v>
      </c>
      <c r="M6" s="8" t="s">
        <v>70</v>
      </c>
      <c r="N6" s="8" t="s">
        <v>70</v>
      </c>
      <c r="O6" s="9" t="s">
        <v>70</v>
      </c>
      <c r="P6" s="7" t="s">
        <v>70</v>
      </c>
      <c r="Q6" s="28" t="s">
        <v>70</v>
      </c>
      <c r="R6" s="28" t="s">
        <v>70</v>
      </c>
      <c r="S6" s="28" t="s">
        <v>71</v>
      </c>
      <c r="T6" s="28" t="s">
        <v>71</v>
      </c>
      <c r="U6" s="28" t="s">
        <v>70</v>
      </c>
      <c r="V6" s="8" t="s">
        <v>70</v>
      </c>
      <c r="W6" s="8" t="s">
        <v>70</v>
      </c>
      <c r="X6" s="9" t="s">
        <v>70</v>
      </c>
      <c r="Y6" s="7" t="s">
        <v>71</v>
      </c>
      <c r="Z6" s="28" t="s">
        <v>70</v>
      </c>
      <c r="AA6" s="28" t="s">
        <v>70</v>
      </c>
      <c r="AB6" s="28" t="s">
        <v>70</v>
      </c>
      <c r="AC6" s="28" t="s">
        <v>70</v>
      </c>
      <c r="AD6" s="8" t="s">
        <v>70</v>
      </c>
      <c r="AE6" s="8" t="s">
        <v>70</v>
      </c>
      <c r="AF6" s="8" t="s">
        <v>70</v>
      </c>
      <c r="AG6" s="9" t="s">
        <v>70</v>
      </c>
      <c r="AH6" s="13" t="str">
        <f t="shared" si="27"/>
        <v>S</v>
      </c>
      <c r="AI6" s="3" t="str">
        <f t="shared" si="28"/>
        <v>−</v>
      </c>
      <c r="AL6" s="3" t="str">
        <f t="shared" si="29"/>
        <v>−</v>
      </c>
      <c r="AM6" s="3" t="str">
        <f t="shared" si="30"/>
        <v>−</v>
      </c>
      <c r="AN6" s="3" t="str">
        <f t="shared" si="31"/>
        <v>−</v>
      </c>
      <c r="AO6" s="3" t="str">
        <f t="shared" si="0"/>
        <v>−</v>
      </c>
      <c r="AP6" s="3" t="str">
        <f t="shared" si="1"/>
        <v>−</v>
      </c>
      <c r="AQ6" s="3" t="str">
        <f t="shared" si="2"/>
        <v>−</v>
      </c>
      <c r="AR6" s="3" t="str">
        <f t="shared" si="3"/>
        <v>−</v>
      </c>
      <c r="AS6" s="3" t="str">
        <f t="shared" si="4"/>
        <v>−</v>
      </c>
      <c r="AT6" s="3" t="str">
        <f t="shared" si="5"/>
        <v>−</v>
      </c>
      <c r="AU6" s="3" t="str">
        <f t="shared" si="6"/>
        <v>−</v>
      </c>
      <c r="AV6" s="3" t="str">
        <f t="shared" si="7"/>
        <v>−</v>
      </c>
      <c r="BA6" s="3" t="str">
        <f t="shared" si="8"/>
        <v>−</v>
      </c>
      <c r="BB6" s="3" t="str">
        <f t="shared" si="9"/>
        <v>−</v>
      </c>
      <c r="BC6" s="3" t="str">
        <f t="shared" si="10"/>
        <v>−</v>
      </c>
      <c r="BI6" s="3" t="str">
        <f t="shared" si="11"/>
        <v>−</v>
      </c>
      <c r="BJ6" s="3" t="str">
        <f t="shared" si="12"/>
        <v>−</v>
      </c>
      <c r="BK6" s="3" t="str">
        <f t="shared" si="13"/>
        <v>−</v>
      </c>
      <c r="BL6" s="3" t="str">
        <f t="shared" si="14"/>
        <v>○</v>
      </c>
      <c r="BM6" s="3" t="str">
        <f t="shared" si="15"/>
        <v>−</v>
      </c>
      <c r="BN6" s="3" t="str">
        <f t="shared" si="16"/>
        <v>−</v>
      </c>
      <c r="BO6" s="3"/>
      <c r="BP6" s="3"/>
      <c r="BQ6" s="3"/>
      <c r="BR6" s="3"/>
      <c r="BS6" s="3"/>
      <c r="BT6" s="3"/>
      <c r="BU6" s="3"/>
      <c r="BV6" s="3"/>
      <c r="BW6" s="3" t="str">
        <f t="shared" si="17"/>
        <v>−</v>
      </c>
      <c r="BX6" s="3" t="str">
        <f t="shared" si="18"/>
        <v>−</v>
      </c>
      <c r="BY6" s="3" t="str">
        <f t="shared" si="19"/>
        <v>−</v>
      </c>
      <c r="BZ6" s="3" t="str">
        <f t="shared" si="20"/>
        <v>−</v>
      </c>
      <c r="CA6" s="3" t="str">
        <f t="shared" si="21"/>
        <v>−</v>
      </c>
      <c r="CB6" s="3" t="str">
        <f t="shared" si="22"/>
        <v>−</v>
      </c>
      <c r="CC6" s="3" t="str">
        <f t="shared" si="23"/>
        <v>−</v>
      </c>
      <c r="CD6" s="3" t="str">
        <f t="shared" si="24"/>
        <v>−</v>
      </c>
      <c r="CG6" s="3" t="str">
        <f t="shared" si="25"/>
        <v>−</v>
      </c>
      <c r="CH6" s="3" t="str">
        <f t="shared" si="26"/>
        <v>−</v>
      </c>
    </row>
    <row r="7" spans="1:86" x14ac:dyDescent="0.2">
      <c r="A7" s="6" t="s">
        <v>79</v>
      </c>
      <c r="B7" s="6" t="s">
        <v>70</v>
      </c>
      <c r="C7" s="6" t="s">
        <v>70</v>
      </c>
      <c r="D7" s="6" t="s">
        <v>70</v>
      </c>
      <c r="E7" s="6" t="s">
        <v>70</v>
      </c>
      <c r="F7" s="15" t="s">
        <v>70</v>
      </c>
      <c r="G7" s="6" t="s">
        <v>70</v>
      </c>
      <c r="H7" s="7" t="s">
        <v>70</v>
      </c>
      <c r="I7" s="28" t="s">
        <v>70</v>
      </c>
      <c r="J7" s="28" t="s">
        <v>70</v>
      </c>
      <c r="K7" s="28" t="s">
        <v>70</v>
      </c>
      <c r="L7" s="28" t="s">
        <v>70</v>
      </c>
      <c r="M7" s="8" t="s">
        <v>70</v>
      </c>
      <c r="N7" s="8" t="s">
        <v>70</v>
      </c>
      <c r="O7" s="9" t="s">
        <v>70</v>
      </c>
      <c r="P7" s="7" t="s">
        <v>70</v>
      </c>
      <c r="Q7" s="28" t="s">
        <v>70</v>
      </c>
      <c r="R7" s="28" t="s">
        <v>70</v>
      </c>
      <c r="S7" s="28" t="s">
        <v>70</v>
      </c>
      <c r="T7" s="28" t="s">
        <v>70</v>
      </c>
      <c r="U7" s="28" t="s">
        <v>70</v>
      </c>
      <c r="V7" s="8" t="s">
        <v>70</v>
      </c>
      <c r="W7" s="8" t="s">
        <v>70</v>
      </c>
      <c r="X7" s="9" t="s">
        <v>70</v>
      </c>
      <c r="Y7" s="7" t="s">
        <v>70</v>
      </c>
      <c r="Z7" s="28" t="s">
        <v>70</v>
      </c>
      <c r="AA7" s="28" t="s">
        <v>70</v>
      </c>
      <c r="AB7" s="28" t="s">
        <v>70</v>
      </c>
      <c r="AC7" s="28" t="s">
        <v>70</v>
      </c>
      <c r="AD7" s="8" t="s">
        <v>70</v>
      </c>
      <c r="AE7" s="8" t="s">
        <v>70</v>
      </c>
      <c r="AF7" s="8" t="s">
        <v>70</v>
      </c>
      <c r="AG7" s="9" t="s">
        <v>70</v>
      </c>
      <c r="AH7" s="13" t="str">
        <f t="shared" si="27"/>
        <v>-</v>
      </c>
      <c r="AI7" s="3" t="str">
        <f t="shared" si="28"/>
        <v>−</v>
      </c>
      <c r="AL7" s="3" t="str">
        <f t="shared" si="29"/>
        <v>−</v>
      </c>
      <c r="AM7" s="3" t="str">
        <f t="shared" si="30"/>
        <v>−</v>
      </c>
      <c r="AN7" s="3" t="str">
        <f t="shared" si="31"/>
        <v>−</v>
      </c>
      <c r="AO7" s="3" t="str">
        <f t="shared" si="0"/>
        <v>−</v>
      </c>
      <c r="AP7" s="3" t="str">
        <f t="shared" si="1"/>
        <v>−</v>
      </c>
      <c r="AQ7" s="3" t="str">
        <f t="shared" si="2"/>
        <v>−</v>
      </c>
      <c r="AR7" s="3" t="str">
        <f t="shared" si="3"/>
        <v>−</v>
      </c>
      <c r="AS7" s="3" t="str">
        <f t="shared" si="4"/>
        <v>−</v>
      </c>
      <c r="AT7" s="3" t="str">
        <f t="shared" si="5"/>
        <v>−</v>
      </c>
      <c r="AU7" s="3" t="str">
        <f t="shared" si="6"/>
        <v>−</v>
      </c>
      <c r="AV7" s="3" t="str">
        <f t="shared" si="7"/>
        <v>−</v>
      </c>
      <c r="BA7" s="3" t="str">
        <f t="shared" si="8"/>
        <v>−</v>
      </c>
      <c r="BB7" s="3" t="str">
        <f t="shared" si="9"/>
        <v>−</v>
      </c>
      <c r="BC7" s="3" t="str">
        <f t="shared" si="10"/>
        <v>−</v>
      </c>
      <c r="BI7" s="3" t="str">
        <f t="shared" si="11"/>
        <v>−</v>
      </c>
      <c r="BJ7" s="3" t="str">
        <f t="shared" si="12"/>
        <v>−</v>
      </c>
      <c r="BK7" s="3" t="str">
        <f t="shared" si="13"/>
        <v>−</v>
      </c>
      <c r="BL7" s="3" t="str">
        <f t="shared" si="14"/>
        <v>−</v>
      </c>
      <c r="BM7" s="3" t="str">
        <f t="shared" si="15"/>
        <v>−</v>
      </c>
      <c r="BN7" s="3" t="str">
        <f t="shared" si="16"/>
        <v>−</v>
      </c>
      <c r="BO7" s="3"/>
      <c r="BP7" s="3"/>
      <c r="BQ7" s="3"/>
      <c r="BR7" s="3"/>
      <c r="BS7" s="3"/>
      <c r="BT7" s="3"/>
      <c r="BU7" s="3"/>
      <c r="BV7" s="3"/>
      <c r="BW7" s="3" t="str">
        <f t="shared" si="17"/>
        <v>−</v>
      </c>
      <c r="BX7" s="3" t="str">
        <f t="shared" si="18"/>
        <v>−</v>
      </c>
      <c r="BY7" s="3" t="str">
        <f t="shared" si="19"/>
        <v>−</v>
      </c>
      <c r="BZ7" s="3" t="str">
        <f t="shared" si="20"/>
        <v>−</v>
      </c>
      <c r="CA7" s="3" t="str">
        <f t="shared" si="21"/>
        <v>−</v>
      </c>
      <c r="CB7" s="3" t="str">
        <f t="shared" si="22"/>
        <v>−</v>
      </c>
      <c r="CC7" s="3" t="str">
        <f t="shared" si="23"/>
        <v>−</v>
      </c>
      <c r="CD7" s="3" t="str">
        <f t="shared" si="24"/>
        <v>−</v>
      </c>
      <c r="CG7" s="3" t="str">
        <f t="shared" si="25"/>
        <v>−</v>
      </c>
      <c r="CH7" s="3" t="str">
        <f t="shared" si="26"/>
        <v>−</v>
      </c>
    </row>
    <row r="8" spans="1:86" ht="26" x14ac:dyDescent="0.2">
      <c r="A8" s="6" t="s">
        <v>84</v>
      </c>
      <c r="B8" s="6" t="s">
        <v>81</v>
      </c>
      <c r="C8" s="11" t="s">
        <v>1212</v>
      </c>
      <c r="D8" s="6" t="s">
        <v>80</v>
      </c>
      <c r="E8" s="6" t="s">
        <v>82</v>
      </c>
      <c r="F8" s="15" t="s">
        <v>74</v>
      </c>
      <c r="G8" s="6" t="s">
        <v>83</v>
      </c>
      <c r="H8" s="7" t="s">
        <v>70</v>
      </c>
      <c r="I8" s="28" t="s">
        <v>71</v>
      </c>
      <c r="J8" s="28" t="s">
        <v>71</v>
      </c>
      <c r="K8" s="28" t="s">
        <v>71</v>
      </c>
      <c r="L8" s="28" t="s">
        <v>70</v>
      </c>
      <c r="M8" s="8" t="s">
        <v>70</v>
      </c>
      <c r="N8" s="8" t="s">
        <v>71</v>
      </c>
      <c r="O8" s="9" t="s">
        <v>71</v>
      </c>
      <c r="P8" s="7" t="s">
        <v>71</v>
      </c>
      <c r="Q8" s="28" t="s">
        <v>71</v>
      </c>
      <c r="R8" s="28" t="s">
        <v>70</v>
      </c>
      <c r="S8" s="28" t="s">
        <v>70</v>
      </c>
      <c r="T8" s="28" t="s">
        <v>70</v>
      </c>
      <c r="U8" s="28" t="s">
        <v>70</v>
      </c>
      <c r="V8" s="8" t="s">
        <v>70</v>
      </c>
      <c r="W8" s="8" t="s">
        <v>71</v>
      </c>
      <c r="X8" s="9" t="s">
        <v>70</v>
      </c>
      <c r="Y8" s="7" t="s">
        <v>71</v>
      </c>
      <c r="Z8" s="28" t="s">
        <v>70</v>
      </c>
      <c r="AA8" s="28" t="s">
        <v>70</v>
      </c>
      <c r="AB8" s="28" t="s">
        <v>70</v>
      </c>
      <c r="AC8" s="28" t="s">
        <v>70</v>
      </c>
      <c r="AD8" s="8" t="s">
        <v>70</v>
      </c>
      <c r="AE8" s="8" t="s">
        <v>70</v>
      </c>
      <c r="AF8" s="8" t="s">
        <v>70</v>
      </c>
      <c r="AG8" s="9" t="s">
        <v>70</v>
      </c>
      <c r="AH8" s="13" t="str">
        <f t="shared" si="27"/>
        <v>S</v>
      </c>
      <c r="AI8" s="3" t="str">
        <f t="shared" si="28"/>
        <v>−</v>
      </c>
      <c r="AL8" s="3" t="str">
        <f t="shared" si="29"/>
        <v>−</v>
      </c>
      <c r="AM8" s="3" t="str">
        <f t="shared" si="30"/>
        <v>−</v>
      </c>
      <c r="AN8" s="3" t="str">
        <f t="shared" si="31"/>
        <v>−</v>
      </c>
      <c r="AO8" s="3" t="str">
        <f t="shared" si="0"/>
        <v>−</v>
      </c>
      <c r="AP8" s="3" t="str">
        <f t="shared" si="1"/>
        <v>−</v>
      </c>
      <c r="AQ8" s="3" t="str">
        <f t="shared" si="2"/>
        <v>−</v>
      </c>
      <c r="AR8" s="3" t="str">
        <f t="shared" si="3"/>
        <v>−</v>
      </c>
      <c r="AS8" s="3" t="str">
        <f t="shared" si="4"/>
        <v>−</v>
      </c>
      <c r="AT8" s="3" t="str">
        <f t="shared" si="5"/>
        <v>−</v>
      </c>
      <c r="AU8" s="3" t="str">
        <f t="shared" si="6"/>
        <v>−</v>
      </c>
      <c r="AV8" s="3" t="str">
        <f t="shared" si="7"/>
        <v>−</v>
      </c>
      <c r="BA8" s="3" t="str">
        <f t="shared" si="8"/>
        <v>−</v>
      </c>
      <c r="BB8" s="3" t="str">
        <f t="shared" si="9"/>
        <v>−</v>
      </c>
      <c r="BC8" s="3" t="str">
        <f t="shared" si="10"/>
        <v>−</v>
      </c>
      <c r="BI8" s="3" t="str">
        <f t="shared" si="11"/>
        <v>−</v>
      </c>
      <c r="BJ8" s="3" t="str">
        <f t="shared" si="12"/>
        <v>−</v>
      </c>
      <c r="BK8" s="3" t="str">
        <f t="shared" si="13"/>
        <v>−</v>
      </c>
      <c r="BL8" s="3" t="str">
        <f t="shared" si="14"/>
        <v>○</v>
      </c>
      <c r="BM8" s="3" t="str">
        <f t="shared" si="15"/>
        <v>−</v>
      </c>
      <c r="BN8" s="3" t="str">
        <f t="shared" si="16"/>
        <v>−</v>
      </c>
      <c r="BO8" s="3"/>
      <c r="BP8" s="3"/>
      <c r="BQ8" s="3"/>
      <c r="BR8" s="3"/>
      <c r="BS8" s="3"/>
      <c r="BT8" s="3"/>
      <c r="BU8" s="3"/>
      <c r="BV8" s="3"/>
      <c r="BW8" s="3" t="str">
        <f t="shared" si="17"/>
        <v>−</v>
      </c>
      <c r="BX8" s="3" t="str">
        <f t="shared" si="18"/>
        <v>−</v>
      </c>
      <c r="BY8" s="3" t="str">
        <f t="shared" si="19"/>
        <v>−</v>
      </c>
      <c r="BZ8" s="3" t="str">
        <f t="shared" si="20"/>
        <v>−</v>
      </c>
      <c r="CA8" s="3" t="str">
        <f t="shared" si="21"/>
        <v>−</v>
      </c>
      <c r="CB8" s="3" t="str">
        <f t="shared" si="22"/>
        <v>−</v>
      </c>
      <c r="CC8" s="3" t="str">
        <f t="shared" si="23"/>
        <v>−</v>
      </c>
      <c r="CD8" s="3" t="str">
        <f t="shared" si="24"/>
        <v>−</v>
      </c>
      <c r="CG8" s="3" t="str">
        <f t="shared" si="25"/>
        <v>−</v>
      </c>
      <c r="CH8" s="3" t="str">
        <f t="shared" si="26"/>
        <v>−</v>
      </c>
    </row>
    <row r="9" spans="1:86" ht="39" x14ac:dyDescent="0.2">
      <c r="A9" s="6" t="s">
        <v>89</v>
      </c>
      <c r="B9" s="6" t="s">
        <v>86</v>
      </c>
      <c r="C9" s="11" t="s">
        <v>1213</v>
      </c>
      <c r="D9" s="6" t="s">
        <v>85</v>
      </c>
      <c r="E9" s="6" t="s">
        <v>87</v>
      </c>
      <c r="F9" s="15" t="s">
        <v>74</v>
      </c>
      <c r="G9" s="6" t="s">
        <v>88</v>
      </c>
      <c r="H9" s="7" t="s">
        <v>70</v>
      </c>
      <c r="I9" s="28" t="s">
        <v>71</v>
      </c>
      <c r="J9" s="28" t="s">
        <v>71</v>
      </c>
      <c r="K9" s="28" t="s">
        <v>71</v>
      </c>
      <c r="L9" s="28" t="s">
        <v>71</v>
      </c>
      <c r="M9" s="8" t="s">
        <v>70</v>
      </c>
      <c r="N9" s="8" t="s">
        <v>70</v>
      </c>
      <c r="O9" s="9" t="s">
        <v>71</v>
      </c>
      <c r="P9" s="7" t="s">
        <v>70</v>
      </c>
      <c r="Q9" s="28" t="s">
        <v>70</v>
      </c>
      <c r="R9" s="28" t="s">
        <v>70</v>
      </c>
      <c r="S9" s="28" t="s">
        <v>71</v>
      </c>
      <c r="T9" s="28" t="s">
        <v>70</v>
      </c>
      <c r="U9" s="28" t="s">
        <v>71</v>
      </c>
      <c r="V9" s="8" t="s">
        <v>70</v>
      </c>
      <c r="W9" s="8" t="s">
        <v>70</v>
      </c>
      <c r="X9" s="9" t="s">
        <v>70</v>
      </c>
      <c r="Y9" s="7" t="s">
        <v>70</v>
      </c>
      <c r="Z9" s="28" t="s">
        <v>70</v>
      </c>
      <c r="AA9" s="28" t="s">
        <v>70</v>
      </c>
      <c r="AB9" s="28" t="s">
        <v>70</v>
      </c>
      <c r="AC9" s="28" t="s">
        <v>70</v>
      </c>
      <c r="AD9" s="8" t="s">
        <v>70</v>
      </c>
      <c r="AE9" s="8" t="s">
        <v>70</v>
      </c>
      <c r="AF9" s="8" t="s">
        <v>70</v>
      </c>
      <c r="AG9" s="9" t="s">
        <v>71</v>
      </c>
      <c r="AH9" s="13" t="str">
        <f t="shared" si="27"/>
        <v>S</v>
      </c>
      <c r="AI9" s="3" t="str">
        <f t="shared" si="28"/>
        <v>−</v>
      </c>
      <c r="AL9" s="3" t="str">
        <f t="shared" si="29"/>
        <v>−</v>
      </c>
      <c r="AM9" s="3" t="str">
        <f t="shared" si="30"/>
        <v>−</v>
      </c>
      <c r="AN9" s="3" t="str">
        <f t="shared" si="31"/>
        <v>−</v>
      </c>
      <c r="AO9" s="3" t="str">
        <f t="shared" si="0"/>
        <v>−</v>
      </c>
      <c r="AP9" s="3" t="str">
        <f t="shared" si="1"/>
        <v>−</v>
      </c>
      <c r="AQ9" s="3" t="str">
        <f t="shared" si="2"/>
        <v>−</v>
      </c>
      <c r="AR9" s="3" t="str">
        <f t="shared" si="3"/>
        <v>−</v>
      </c>
      <c r="AS9" s="3" t="str">
        <f t="shared" si="4"/>
        <v>−</v>
      </c>
      <c r="AT9" s="3" t="str">
        <f t="shared" si="5"/>
        <v>−</v>
      </c>
      <c r="AU9" s="3" t="str">
        <f t="shared" si="6"/>
        <v>−</v>
      </c>
      <c r="AV9" s="3" t="str">
        <f t="shared" si="7"/>
        <v>−</v>
      </c>
      <c r="BA9" s="3" t="str">
        <f t="shared" si="8"/>
        <v>−</v>
      </c>
      <c r="BB9" s="3" t="str">
        <f t="shared" si="9"/>
        <v>−</v>
      </c>
      <c r="BC9" s="3" t="str">
        <f t="shared" si="10"/>
        <v>−</v>
      </c>
      <c r="BI9" s="3" t="str">
        <f t="shared" si="11"/>
        <v>−</v>
      </c>
      <c r="BJ9" s="3" t="str">
        <f t="shared" si="12"/>
        <v>−</v>
      </c>
      <c r="BK9" s="3" t="str">
        <f t="shared" si="13"/>
        <v>−</v>
      </c>
      <c r="BL9" s="3" t="str">
        <f t="shared" si="14"/>
        <v>○</v>
      </c>
      <c r="BM9" s="3" t="str">
        <f t="shared" si="15"/>
        <v>−</v>
      </c>
      <c r="BN9" s="3" t="str">
        <f t="shared" si="16"/>
        <v>−</v>
      </c>
      <c r="BO9" s="3"/>
      <c r="BP9" s="3"/>
      <c r="BQ9" s="3"/>
      <c r="BR9" s="3"/>
      <c r="BS9" s="3"/>
      <c r="BT9" s="3"/>
      <c r="BU9" s="3"/>
      <c r="BV9" s="3"/>
      <c r="BW9" s="3" t="str">
        <f t="shared" si="17"/>
        <v>−</v>
      </c>
      <c r="BX9" s="3" t="str">
        <f t="shared" si="18"/>
        <v>−</v>
      </c>
      <c r="BY9" s="3" t="str">
        <f t="shared" si="19"/>
        <v>−</v>
      </c>
      <c r="BZ9" s="3" t="str">
        <f t="shared" si="20"/>
        <v>−</v>
      </c>
      <c r="CA9" s="3" t="str">
        <f t="shared" si="21"/>
        <v>−</v>
      </c>
      <c r="CB9" s="3" t="str">
        <f t="shared" si="22"/>
        <v>−</v>
      </c>
      <c r="CC9" s="3" t="str">
        <f t="shared" si="23"/>
        <v>−</v>
      </c>
      <c r="CD9" s="3" t="str">
        <f t="shared" si="24"/>
        <v>−</v>
      </c>
      <c r="CG9" s="3" t="str">
        <f t="shared" si="25"/>
        <v>−</v>
      </c>
      <c r="CH9" s="3" t="str">
        <f t="shared" si="26"/>
        <v>−</v>
      </c>
    </row>
    <row r="10" spans="1:86" ht="52" x14ac:dyDescent="0.2">
      <c r="A10" s="6" t="s">
        <v>89</v>
      </c>
      <c r="B10" s="6" t="s">
        <v>90</v>
      </c>
      <c r="C10" s="11" t="s">
        <v>1214</v>
      </c>
      <c r="D10" s="6" t="s">
        <v>85</v>
      </c>
      <c r="E10" s="6" t="s">
        <v>91</v>
      </c>
      <c r="F10" s="15" t="s">
        <v>1656</v>
      </c>
      <c r="G10" s="6" t="s">
        <v>92</v>
      </c>
      <c r="H10" s="7" t="s">
        <v>70</v>
      </c>
      <c r="I10" s="28" t="s">
        <v>71</v>
      </c>
      <c r="J10" s="28" t="s">
        <v>71</v>
      </c>
      <c r="K10" s="28" t="s">
        <v>71</v>
      </c>
      <c r="L10" s="28" t="s">
        <v>70</v>
      </c>
      <c r="M10" s="8" t="s">
        <v>70</v>
      </c>
      <c r="N10" s="8" t="s">
        <v>71</v>
      </c>
      <c r="O10" s="9" t="s">
        <v>71</v>
      </c>
      <c r="P10" s="7" t="s">
        <v>70</v>
      </c>
      <c r="Q10" s="28" t="s">
        <v>70</v>
      </c>
      <c r="R10" s="28" t="s">
        <v>70</v>
      </c>
      <c r="S10" s="28" t="s">
        <v>70</v>
      </c>
      <c r="T10" s="28" t="s">
        <v>71</v>
      </c>
      <c r="U10" s="28" t="s">
        <v>70</v>
      </c>
      <c r="V10" s="8" t="s">
        <v>70</v>
      </c>
      <c r="W10" s="8" t="s">
        <v>71</v>
      </c>
      <c r="X10" s="9" t="s">
        <v>71</v>
      </c>
      <c r="Y10" s="7" t="s">
        <v>70</v>
      </c>
      <c r="Z10" s="28" t="s">
        <v>70</v>
      </c>
      <c r="AA10" s="28" t="s">
        <v>70</v>
      </c>
      <c r="AB10" s="28" t="s">
        <v>70</v>
      </c>
      <c r="AC10" s="28" t="s">
        <v>70</v>
      </c>
      <c r="AD10" s="8" t="s">
        <v>70</v>
      </c>
      <c r="AE10" s="8" t="s">
        <v>70</v>
      </c>
      <c r="AF10" s="8" t="s">
        <v>70</v>
      </c>
      <c r="AG10" s="9" t="s">
        <v>71</v>
      </c>
      <c r="AH10" s="13" t="str">
        <f t="shared" si="27"/>
        <v>011</v>
      </c>
      <c r="AI10" s="3" t="str">
        <f t="shared" si="28"/>
        <v>−</v>
      </c>
      <c r="AL10" s="3" t="str">
        <f t="shared" si="29"/>
        <v>−</v>
      </c>
      <c r="AM10" s="3" t="str">
        <f t="shared" si="30"/>
        <v>−</v>
      </c>
      <c r="AN10" s="3" t="str">
        <f>IF(COUNTIF(AH10,"*D*"),"○","−")</f>
        <v>−</v>
      </c>
      <c r="AO10" s="3" t="str">
        <f t="shared" si="0"/>
        <v>−</v>
      </c>
      <c r="AP10" s="3" t="str">
        <f t="shared" si="1"/>
        <v>−</v>
      </c>
      <c r="AQ10" s="3" t="str">
        <f t="shared" si="2"/>
        <v>−</v>
      </c>
      <c r="AR10" s="3" t="str">
        <f t="shared" si="3"/>
        <v>−</v>
      </c>
      <c r="AS10" s="3" t="str">
        <f t="shared" si="4"/>
        <v>−</v>
      </c>
      <c r="AT10" s="3" t="str">
        <f t="shared" si="5"/>
        <v>−</v>
      </c>
      <c r="AU10" s="3" t="str">
        <f t="shared" si="6"/>
        <v>−</v>
      </c>
      <c r="AV10" s="3" t="str">
        <f t="shared" si="7"/>
        <v>−</v>
      </c>
      <c r="BA10" s="3" t="str">
        <f t="shared" si="8"/>
        <v>−</v>
      </c>
      <c r="BB10" s="3" t="str">
        <f t="shared" si="9"/>
        <v>−</v>
      </c>
      <c r="BC10" s="3" t="str">
        <f t="shared" si="10"/>
        <v>−</v>
      </c>
      <c r="BI10" s="3" t="str">
        <f t="shared" si="11"/>
        <v>−</v>
      </c>
      <c r="BJ10" s="3" t="str">
        <f t="shared" si="12"/>
        <v>−</v>
      </c>
      <c r="BK10" s="3" t="str">
        <f t="shared" si="13"/>
        <v>−</v>
      </c>
      <c r="BL10" s="3" t="str">
        <f t="shared" si="14"/>
        <v>−</v>
      </c>
      <c r="BM10" s="3" t="str">
        <f t="shared" si="15"/>
        <v>−</v>
      </c>
      <c r="BN10" s="3" t="str">
        <f t="shared" si="16"/>
        <v>○</v>
      </c>
      <c r="BQ10" s="14" t="s">
        <v>71</v>
      </c>
      <c r="BW10" s="3" t="str">
        <f t="shared" si="17"/>
        <v>−</v>
      </c>
      <c r="BX10" s="3" t="str">
        <f t="shared" si="18"/>
        <v>−</v>
      </c>
      <c r="BY10" s="3" t="str">
        <f t="shared" si="19"/>
        <v>−</v>
      </c>
      <c r="BZ10" s="3" t="str">
        <f t="shared" si="20"/>
        <v>−</v>
      </c>
      <c r="CA10" s="3" t="str">
        <f t="shared" si="21"/>
        <v>−</v>
      </c>
      <c r="CB10" s="3" t="str">
        <f t="shared" si="22"/>
        <v>−</v>
      </c>
      <c r="CC10" s="3" t="str">
        <f t="shared" si="23"/>
        <v>−</v>
      </c>
      <c r="CD10" s="3" t="str">
        <f t="shared" si="24"/>
        <v>−</v>
      </c>
      <c r="CG10" s="3" t="str">
        <f t="shared" si="25"/>
        <v>−</v>
      </c>
      <c r="CH10" s="3" t="str">
        <f t="shared" si="26"/>
        <v>−</v>
      </c>
    </row>
    <row r="11" spans="1:86" ht="52" x14ac:dyDescent="0.2">
      <c r="A11" s="6" t="s">
        <v>89</v>
      </c>
      <c r="B11" s="6" t="s">
        <v>93</v>
      </c>
      <c r="C11" s="11" t="s">
        <v>1215</v>
      </c>
      <c r="D11" s="6" t="s">
        <v>85</v>
      </c>
      <c r="E11" s="6" t="s">
        <v>94</v>
      </c>
      <c r="F11" s="15" t="s">
        <v>1656</v>
      </c>
      <c r="G11" s="6" t="s">
        <v>95</v>
      </c>
      <c r="H11" s="7" t="s">
        <v>70</v>
      </c>
      <c r="I11" s="28" t="s">
        <v>71</v>
      </c>
      <c r="J11" s="28" t="s">
        <v>71</v>
      </c>
      <c r="K11" s="28" t="s">
        <v>71</v>
      </c>
      <c r="L11" s="28" t="s">
        <v>70</v>
      </c>
      <c r="M11" s="8" t="s">
        <v>70</v>
      </c>
      <c r="N11" s="8" t="s">
        <v>71</v>
      </c>
      <c r="O11" s="9" t="s">
        <v>71</v>
      </c>
      <c r="P11" s="7" t="s">
        <v>70</v>
      </c>
      <c r="Q11" s="28" t="s">
        <v>70</v>
      </c>
      <c r="R11" s="28" t="s">
        <v>70</v>
      </c>
      <c r="S11" s="28" t="s">
        <v>70</v>
      </c>
      <c r="T11" s="28" t="s">
        <v>70</v>
      </c>
      <c r="U11" s="28" t="s">
        <v>70</v>
      </c>
      <c r="V11" s="8" t="s">
        <v>70</v>
      </c>
      <c r="W11" s="8" t="s">
        <v>71</v>
      </c>
      <c r="X11" s="9" t="s">
        <v>71</v>
      </c>
      <c r="Y11" s="7" t="s">
        <v>70</v>
      </c>
      <c r="Z11" s="28" t="s">
        <v>70</v>
      </c>
      <c r="AA11" s="28" t="s">
        <v>70</v>
      </c>
      <c r="AB11" s="28" t="s">
        <v>70</v>
      </c>
      <c r="AC11" s="28" t="s">
        <v>70</v>
      </c>
      <c r="AD11" s="8" t="s">
        <v>70</v>
      </c>
      <c r="AE11" s="8" t="s">
        <v>70</v>
      </c>
      <c r="AF11" s="8" t="s">
        <v>70</v>
      </c>
      <c r="AG11" s="9" t="s">
        <v>71</v>
      </c>
      <c r="AH11" s="13" t="str">
        <f t="shared" si="27"/>
        <v>011</v>
      </c>
      <c r="AI11" s="3" t="str">
        <f t="shared" si="28"/>
        <v>−</v>
      </c>
      <c r="AL11" s="3" t="str">
        <f t="shared" si="29"/>
        <v>−</v>
      </c>
      <c r="AM11" s="3" t="str">
        <f t="shared" si="30"/>
        <v>−</v>
      </c>
      <c r="AN11" s="3" t="str">
        <f t="shared" si="31"/>
        <v>−</v>
      </c>
      <c r="AO11" s="3" t="str">
        <f t="shared" si="0"/>
        <v>−</v>
      </c>
      <c r="AP11" s="3" t="str">
        <f t="shared" si="1"/>
        <v>−</v>
      </c>
      <c r="AQ11" s="3" t="str">
        <f t="shared" si="2"/>
        <v>−</v>
      </c>
      <c r="AR11" s="3" t="str">
        <f t="shared" si="3"/>
        <v>−</v>
      </c>
      <c r="AS11" s="3" t="str">
        <f t="shared" si="4"/>
        <v>−</v>
      </c>
      <c r="AT11" s="3" t="str">
        <f t="shared" si="5"/>
        <v>−</v>
      </c>
      <c r="AU11" s="3" t="str">
        <f t="shared" si="6"/>
        <v>−</v>
      </c>
      <c r="AV11" s="3" t="str">
        <f t="shared" si="7"/>
        <v>−</v>
      </c>
      <c r="BA11" s="3" t="str">
        <f t="shared" si="8"/>
        <v>−</v>
      </c>
      <c r="BB11" s="3" t="str">
        <f t="shared" si="9"/>
        <v>−</v>
      </c>
      <c r="BC11" s="3" t="str">
        <f t="shared" si="10"/>
        <v>−</v>
      </c>
      <c r="BI11" s="3" t="str">
        <f t="shared" si="11"/>
        <v>−</v>
      </c>
      <c r="BJ11" s="3" t="str">
        <f t="shared" si="12"/>
        <v>−</v>
      </c>
      <c r="BK11" s="3" t="str">
        <f t="shared" si="13"/>
        <v>−</v>
      </c>
      <c r="BL11" s="3" t="str">
        <f t="shared" si="14"/>
        <v>−</v>
      </c>
      <c r="BM11" s="3" t="str">
        <f t="shared" si="15"/>
        <v>−</v>
      </c>
      <c r="BN11" s="3" t="str">
        <f t="shared" si="16"/>
        <v>○</v>
      </c>
      <c r="BQ11" s="14" t="s">
        <v>71</v>
      </c>
      <c r="BW11" s="3" t="str">
        <f t="shared" si="17"/>
        <v>−</v>
      </c>
      <c r="BX11" s="3" t="str">
        <f t="shared" si="18"/>
        <v>−</v>
      </c>
      <c r="BY11" s="3" t="str">
        <f t="shared" si="19"/>
        <v>−</v>
      </c>
      <c r="BZ11" s="3" t="str">
        <f t="shared" si="20"/>
        <v>−</v>
      </c>
      <c r="CA11" s="3" t="str">
        <f t="shared" si="21"/>
        <v>−</v>
      </c>
      <c r="CB11" s="3" t="str">
        <f t="shared" si="22"/>
        <v>−</v>
      </c>
      <c r="CC11" s="3" t="str">
        <f t="shared" si="23"/>
        <v>−</v>
      </c>
      <c r="CD11" s="3" t="str">
        <f t="shared" si="24"/>
        <v>−</v>
      </c>
      <c r="CG11" s="3" t="str">
        <f t="shared" si="25"/>
        <v>−</v>
      </c>
      <c r="CH11" s="3" t="str">
        <f t="shared" si="26"/>
        <v>−</v>
      </c>
    </row>
    <row r="12" spans="1:86" ht="39" x14ac:dyDescent="0.2">
      <c r="A12" s="6" t="s">
        <v>89</v>
      </c>
      <c r="B12" s="6" t="s">
        <v>96</v>
      </c>
      <c r="C12" s="11" t="s">
        <v>1216</v>
      </c>
      <c r="D12" s="6" t="s">
        <v>85</v>
      </c>
      <c r="E12" s="6" t="s">
        <v>97</v>
      </c>
      <c r="F12" s="15" t="s">
        <v>1656</v>
      </c>
      <c r="G12" s="6" t="s">
        <v>98</v>
      </c>
      <c r="H12" s="7" t="s">
        <v>70</v>
      </c>
      <c r="I12" s="28" t="s">
        <v>71</v>
      </c>
      <c r="J12" s="28" t="s">
        <v>71</v>
      </c>
      <c r="K12" s="28" t="s">
        <v>70</v>
      </c>
      <c r="L12" s="28" t="s">
        <v>70</v>
      </c>
      <c r="M12" s="8" t="s">
        <v>70</v>
      </c>
      <c r="N12" s="8" t="s">
        <v>70</v>
      </c>
      <c r="O12" s="9" t="s">
        <v>70</v>
      </c>
      <c r="P12" s="7" t="s">
        <v>70</v>
      </c>
      <c r="Q12" s="28" t="s">
        <v>70</v>
      </c>
      <c r="R12" s="28" t="s">
        <v>71</v>
      </c>
      <c r="S12" s="28" t="s">
        <v>70</v>
      </c>
      <c r="T12" s="28" t="s">
        <v>70</v>
      </c>
      <c r="U12" s="28" t="s">
        <v>70</v>
      </c>
      <c r="V12" s="8" t="s">
        <v>70</v>
      </c>
      <c r="W12" s="8" t="s">
        <v>70</v>
      </c>
      <c r="X12" s="9" t="s">
        <v>70</v>
      </c>
      <c r="Y12" s="7" t="s">
        <v>70</v>
      </c>
      <c r="Z12" s="28" t="s">
        <v>70</v>
      </c>
      <c r="AA12" s="28" t="s">
        <v>70</v>
      </c>
      <c r="AB12" s="28" t="s">
        <v>70</v>
      </c>
      <c r="AC12" s="28" t="s">
        <v>70</v>
      </c>
      <c r="AD12" s="8" t="s">
        <v>70</v>
      </c>
      <c r="AE12" s="8" t="s">
        <v>70</v>
      </c>
      <c r="AF12" s="8" t="s">
        <v>70</v>
      </c>
      <c r="AG12" s="9" t="s">
        <v>71</v>
      </c>
      <c r="AH12" s="13" t="str">
        <f t="shared" si="27"/>
        <v>011</v>
      </c>
      <c r="AI12" s="3" t="str">
        <f t="shared" si="28"/>
        <v>−</v>
      </c>
      <c r="AL12" s="3" t="str">
        <f t="shared" si="29"/>
        <v>−</v>
      </c>
      <c r="AM12" s="3" t="str">
        <f t="shared" si="30"/>
        <v>−</v>
      </c>
      <c r="AN12" s="3" t="str">
        <f t="shared" si="31"/>
        <v>−</v>
      </c>
      <c r="AO12" s="3" t="str">
        <f t="shared" si="0"/>
        <v>−</v>
      </c>
      <c r="AP12" s="3" t="str">
        <f t="shared" si="1"/>
        <v>−</v>
      </c>
      <c r="AQ12" s="3" t="str">
        <f t="shared" si="2"/>
        <v>−</v>
      </c>
      <c r="AR12" s="3" t="str">
        <f t="shared" si="3"/>
        <v>−</v>
      </c>
      <c r="AS12" s="3" t="str">
        <f t="shared" si="4"/>
        <v>−</v>
      </c>
      <c r="AT12" s="3" t="str">
        <f t="shared" si="5"/>
        <v>−</v>
      </c>
      <c r="AU12" s="3" t="str">
        <f t="shared" si="6"/>
        <v>−</v>
      </c>
      <c r="AV12" s="3" t="str">
        <f t="shared" si="7"/>
        <v>−</v>
      </c>
      <c r="BA12" s="3" t="str">
        <f t="shared" si="8"/>
        <v>−</v>
      </c>
      <c r="BB12" s="3" t="str">
        <f t="shared" si="9"/>
        <v>−</v>
      </c>
      <c r="BC12" s="3" t="str">
        <f t="shared" si="10"/>
        <v>−</v>
      </c>
      <c r="BI12" s="3" t="str">
        <f t="shared" si="11"/>
        <v>−</v>
      </c>
      <c r="BJ12" s="3" t="str">
        <f t="shared" si="12"/>
        <v>−</v>
      </c>
      <c r="BK12" s="3" t="str">
        <f t="shared" si="13"/>
        <v>−</v>
      </c>
      <c r="BL12" s="3" t="str">
        <f t="shared" si="14"/>
        <v>−</v>
      </c>
      <c r="BM12" s="3" t="str">
        <f t="shared" si="15"/>
        <v>−</v>
      </c>
      <c r="BN12" s="3" t="str">
        <f t="shared" si="16"/>
        <v>○</v>
      </c>
      <c r="BO12" s="14" t="s">
        <v>71</v>
      </c>
      <c r="BW12" s="3" t="str">
        <f t="shared" si="17"/>
        <v>−</v>
      </c>
      <c r="BX12" s="3" t="str">
        <f t="shared" si="18"/>
        <v>−</v>
      </c>
      <c r="BY12" s="3" t="str">
        <f t="shared" si="19"/>
        <v>−</v>
      </c>
      <c r="BZ12" s="3" t="str">
        <f t="shared" si="20"/>
        <v>−</v>
      </c>
      <c r="CA12" s="3" t="str">
        <f t="shared" si="21"/>
        <v>−</v>
      </c>
      <c r="CB12" s="3" t="str">
        <f t="shared" si="22"/>
        <v>−</v>
      </c>
      <c r="CC12" s="3" t="str">
        <f t="shared" si="23"/>
        <v>−</v>
      </c>
      <c r="CD12" s="3" t="str">
        <f t="shared" si="24"/>
        <v>−</v>
      </c>
      <c r="CG12" s="3" t="str">
        <f t="shared" si="25"/>
        <v>−</v>
      </c>
      <c r="CH12" s="3" t="str">
        <f t="shared" si="26"/>
        <v>−</v>
      </c>
    </row>
    <row r="13" spans="1:86" ht="39" x14ac:dyDescent="0.2">
      <c r="A13" s="6" t="s">
        <v>89</v>
      </c>
      <c r="B13" s="6" t="s">
        <v>99</v>
      </c>
      <c r="C13" s="11" t="s">
        <v>1217</v>
      </c>
      <c r="D13" s="6" t="s">
        <v>85</v>
      </c>
      <c r="E13" s="6" t="s">
        <v>97</v>
      </c>
      <c r="F13" s="15" t="s">
        <v>1656</v>
      </c>
      <c r="G13" s="6" t="s">
        <v>100</v>
      </c>
      <c r="H13" s="7" t="s">
        <v>70</v>
      </c>
      <c r="I13" s="28" t="s">
        <v>71</v>
      </c>
      <c r="J13" s="28" t="s">
        <v>71</v>
      </c>
      <c r="K13" s="28" t="s">
        <v>71</v>
      </c>
      <c r="L13" s="28" t="s">
        <v>70</v>
      </c>
      <c r="M13" s="8" t="s">
        <v>70</v>
      </c>
      <c r="N13" s="8" t="s">
        <v>70</v>
      </c>
      <c r="O13" s="9" t="s">
        <v>70</v>
      </c>
      <c r="P13" s="7" t="s">
        <v>70</v>
      </c>
      <c r="Q13" s="28" t="s">
        <v>70</v>
      </c>
      <c r="R13" s="28" t="s">
        <v>71</v>
      </c>
      <c r="S13" s="28" t="s">
        <v>70</v>
      </c>
      <c r="T13" s="28" t="s">
        <v>70</v>
      </c>
      <c r="U13" s="28" t="s">
        <v>70</v>
      </c>
      <c r="V13" s="8" t="s">
        <v>70</v>
      </c>
      <c r="W13" s="8" t="s">
        <v>70</v>
      </c>
      <c r="X13" s="9" t="s">
        <v>70</v>
      </c>
      <c r="Y13" s="7" t="s">
        <v>70</v>
      </c>
      <c r="Z13" s="28" t="s">
        <v>70</v>
      </c>
      <c r="AA13" s="28" t="s">
        <v>70</v>
      </c>
      <c r="AB13" s="28" t="s">
        <v>70</v>
      </c>
      <c r="AC13" s="28" t="s">
        <v>70</v>
      </c>
      <c r="AD13" s="8" t="s">
        <v>70</v>
      </c>
      <c r="AE13" s="8" t="s">
        <v>70</v>
      </c>
      <c r="AF13" s="8" t="s">
        <v>70</v>
      </c>
      <c r="AG13" s="9" t="s">
        <v>71</v>
      </c>
      <c r="AH13" s="13" t="str">
        <f t="shared" si="27"/>
        <v>011</v>
      </c>
      <c r="AI13" s="3" t="str">
        <f t="shared" si="28"/>
        <v>−</v>
      </c>
      <c r="AL13" s="3" t="str">
        <f t="shared" si="29"/>
        <v>−</v>
      </c>
      <c r="AM13" s="3" t="str">
        <f t="shared" si="30"/>
        <v>−</v>
      </c>
      <c r="AN13" s="3" t="str">
        <f t="shared" si="31"/>
        <v>−</v>
      </c>
      <c r="AO13" s="3" t="str">
        <f t="shared" si="0"/>
        <v>−</v>
      </c>
      <c r="AP13" s="3" t="str">
        <f t="shared" si="1"/>
        <v>−</v>
      </c>
      <c r="AQ13" s="3" t="str">
        <f t="shared" si="2"/>
        <v>−</v>
      </c>
      <c r="AR13" s="3" t="str">
        <f t="shared" si="3"/>
        <v>−</v>
      </c>
      <c r="AS13" s="3" t="str">
        <f t="shared" si="4"/>
        <v>−</v>
      </c>
      <c r="AT13" s="3" t="str">
        <f t="shared" si="5"/>
        <v>−</v>
      </c>
      <c r="AU13" s="3" t="str">
        <f t="shared" si="6"/>
        <v>−</v>
      </c>
      <c r="AV13" s="3" t="str">
        <f t="shared" si="7"/>
        <v>−</v>
      </c>
      <c r="BA13" s="3" t="str">
        <f t="shared" si="8"/>
        <v>−</v>
      </c>
      <c r="BB13" s="3" t="str">
        <f t="shared" si="9"/>
        <v>−</v>
      </c>
      <c r="BC13" s="3" t="str">
        <f t="shared" si="10"/>
        <v>−</v>
      </c>
      <c r="BI13" s="3" t="str">
        <f t="shared" si="11"/>
        <v>−</v>
      </c>
      <c r="BJ13" s="3" t="str">
        <f t="shared" si="12"/>
        <v>−</v>
      </c>
      <c r="BK13" s="3" t="str">
        <f t="shared" si="13"/>
        <v>−</v>
      </c>
      <c r="BL13" s="3" t="str">
        <f t="shared" si="14"/>
        <v>−</v>
      </c>
      <c r="BM13" s="3" t="str">
        <f t="shared" si="15"/>
        <v>−</v>
      </c>
      <c r="BN13" s="3" t="str">
        <f t="shared" si="16"/>
        <v>○</v>
      </c>
      <c r="BO13" s="14" t="s">
        <v>71</v>
      </c>
      <c r="BW13" s="3" t="str">
        <f t="shared" si="17"/>
        <v>−</v>
      </c>
      <c r="BX13" s="3" t="str">
        <f t="shared" si="18"/>
        <v>−</v>
      </c>
      <c r="BY13" s="3" t="str">
        <f t="shared" si="19"/>
        <v>−</v>
      </c>
      <c r="BZ13" s="3" t="str">
        <f t="shared" si="20"/>
        <v>−</v>
      </c>
      <c r="CA13" s="3" t="str">
        <f t="shared" si="21"/>
        <v>−</v>
      </c>
      <c r="CB13" s="3" t="str">
        <f t="shared" si="22"/>
        <v>−</v>
      </c>
      <c r="CC13" s="3" t="str">
        <f t="shared" si="23"/>
        <v>−</v>
      </c>
      <c r="CD13" s="3" t="str">
        <f t="shared" si="24"/>
        <v>−</v>
      </c>
      <c r="CG13" s="3" t="str">
        <f t="shared" si="25"/>
        <v>−</v>
      </c>
      <c r="CH13" s="3" t="str">
        <f t="shared" si="26"/>
        <v>−</v>
      </c>
    </row>
    <row r="14" spans="1:86" ht="52" x14ac:dyDescent="0.2">
      <c r="A14" s="6" t="s">
        <v>89</v>
      </c>
      <c r="B14" s="6" t="s">
        <v>101</v>
      </c>
      <c r="C14" s="11" t="s">
        <v>1218</v>
      </c>
      <c r="D14" s="6" t="s">
        <v>85</v>
      </c>
      <c r="E14" s="6" t="s">
        <v>102</v>
      </c>
      <c r="F14" s="15" t="s">
        <v>1656</v>
      </c>
      <c r="G14" s="6" t="s">
        <v>103</v>
      </c>
      <c r="H14" s="7" t="s">
        <v>70</v>
      </c>
      <c r="I14" s="28" t="s">
        <v>71</v>
      </c>
      <c r="J14" s="28" t="s">
        <v>71</v>
      </c>
      <c r="K14" s="28" t="s">
        <v>71</v>
      </c>
      <c r="L14" s="28" t="s">
        <v>71</v>
      </c>
      <c r="M14" s="8" t="s">
        <v>71</v>
      </c>
      <c r="N14" s="8" t="s">
        <v>71</v>
      </c>
      <c r="O14" s="9" t="s">
        <v>71</v>
      </c>
      <c r="P14" s="7" t="s">
        <v>71</v>
      </c>
      <c r="Q14" s="28" t="s">
        <v>70</v>
      </c>
      <c r="R14" s="28" t="s">
        <v>70</v>
      </c>
      <c r="S14" s="28" t="s">
        <v>71</v>
      </c>
      <c r="T14" s="28" t="s">
        <v>70</v>
      </c>
      <c r="U14" s="28" t="s">
        <v>70</v>
      </c>
      <c r="V14" s="8" t="s">
        <v>70</v>
      </c>
      <c r="W14" s="8" t="s">
        <v>71</v>
      </c>
      <c r="X14" s="9" t="s">
        <v>71</v>
      </c>
      <c r="Y14" s="7" t="s">
        <v>70</v>
      </c>
      <c r="Z14" s="28" t="s">
        <v>70</v>
      </c>
      <c r="AA14" s="28" t="s">
        <v>70</v>
      </c>
      <c r="AB14" s="28" t="s">
        <v>70</v>
      </c>
      <c r="AC14" s="28" t="s">
        <v>70</v>
      </c>
      <c r="AD14" s="8" t="s">
        <v>70</v>
      </c>
      <c r="AE14" s="8" t="s">
        <v>70</v>
      </c>
      <c r="AF14" s="8" t="s">
        <v>70</v>
      </c>
      <c r="AG14" s="9" t="s">
        <v>71</v>
      </c>
      <c r="AH14" s="13" t="str">
        <f t="shared" si="27"/>
        <v>011</v>
      </c>
      <c r="AI14" s="3" t="str">
        <f t="shared" si="28"/>
        <v>−</v>
      </c>
      <c r="AL14" s="3" t="str">
        <f t="shared" si="29"/>
        <v>−</v>
      </c>
      <c r="AM14" s="3" t="str">
        <f t="shared" si="30"/>
        <v>−</v>
      </c>
      <c r="AN14" s="3" t="str">
        <f t="shared" si="31"/>
        <v>−</v>
      </c>
      <c r="AO14" s="3" t="str">
        <f t="shared" si="0"/>
        <v>−</v>
      </c>
      <c r="AP14" s="3" t="str">
        <f t="shared" si="1"/>
        <v>−</v>
      </c>
      <c r="AQ14" s="3" t="str">
        <f t="shared" si="2"/>
        <v>−</v>
      </c>
      <c r="AR14" s="3" t="str">
        <f t="shared" si="3"/>
        <v>−</v>
      </c>
      <c r="AS14" s="3" t="str">
        <f t="shared" si="4"/>
        <v>−</v>
      </c>
      <c r="AT14" s="3" t="str">
        <f t="shared" si="5"/>
        <v>−</v>
      </c>
      <c r="AU14" s="3" t="str">
        <f t="shared" si="6"/>
        <v>−</v>
      </c>
      <c r="AV14" s="3" t="str">
        <f t="shared" si="7"/>
        <v>−</v>
      </c>
      <c r="BA14" s="3" t="str">
        <f t="shared" si="8"/>
        <v>−</v>
      </c>
      <c r="BB14" s="3" t="str">
        <f t="shared" si="9"/>
        <v>−</v>
      </c>
      <c r="BC14" s="3" t="str">
        <f t="shared" si="10"/>
        <v>−</v>
      </c>
      <c r="BI14" s="3" t="str">
        <f t="shared" si="11"/>
        <v>−</v>
      </c>
      <c r="BJ14" s="3" t="str">
        <f t="shared" si="12"/>
        <v>−</v>
      </c>
      <c r="BK14" s="3" t="str">
        <f t="shared" si="13"/>
        <v>−</v>
      </c>
      <c r="BL14" s="3" t="str">
        <f t="shared" si="14"/>
        <v>−</v>
      </c>
      <c r="BM14" s="3" t="str">
        <f t="shared" si="15"/>
        <v>−</v>
      </c>
      <c r="BN14" s="3" t="str">
        <f t="shared" si="16"/>
        <v>○</v>
      </c>
      <c r="BS14" s="14" t="s">
        <v>71</v>
      </c>
      <c r="BW14" s="3" t="str">
        <f t="shared" si="17"/>
        <v>−</v>
      </c>
      <c r="BX14" s="3" t="str">
        <f t="shared" si="18"/>
        <v>−</v>
      </c>
      <c r="BY14" s="3" t="str">
        <f t="shared" si="19"/>
        <v>−</v>
      </c>
      <c r="BZ14" s="3" t="str">
        <f t="shared" si="20"/>
        <v>−</v>
      </c>
      <c r="CA14" s="3" t="str">
        <f t="shared" si="21"/>
        <v>−</v>
      </c>
      <c r="CB14" s="3" t="str">
        <f t="shared" si="22"/>
        <v>−</v>
      </c>
      <c r="CC14" s="3" t="str">
        <f t="shared" si="23"/>
        <v>−</v>
      </c>
      <c r="CD14" s="3" t="str">
        <f t="shared" si="24"/>
        <v>−</v>
      </c>
      <c r="CG14" s="3" t="str">
        <f t="shared" si="25"/>
        <v>−</v>
      </c>
      <c r="CH14" s="3" t="str">
        <f t="shared" si="26"/>
        <v>−</v>
      </c>
    </row>
    <row r="15" spans="1:86" ht="39" x14ac:dyDescent="0.2">
      <c r="A15" s="6" t="s">
        <v>89</v>
      </c>
      <c r="B15" s="6" t="s">
        <v>104</v>
      </c>
      <c r="C15" s="11" t="s">
        <v>1219</v>
      </c>
      <c r="D15" s="6" t="s">
        <v>85</v>
      </c>
      <c r="E15" s="6" t="s">
        <v>105</v>
      </c>
      <c r="F15" s="15" t="s">
        <v>1656</v>
      </c>
      <c r="G15" s="6" t="s">
        <v>106</v>
      </c>
      <c r="H15" s="7" t="s">
        <v>70</v>
      </c>
      <c r="I15" s="28" t="s">
        <v>71</v>
      </c>
      <c r="J15" s="28" t="s">
        <v>70</v>
      </c>
      <c r="K15" s="28" t="s">
        <v>70</v>
      </c>
      <c r="L15" s="28" t="s">
        <v>70</v>
      </c>
      <c r="M15" s="8" t="s">
        <v>70</v>
      </c>
      <c r="N15" s="8" t="s">
        <v>70</v>
      </c>
      <c r="O15" s="9" t="s">
        <v>70</v>
      </c>
      <c r="P15" s="7" t="s">
        <v>70</v>
      </c>
      <c r="Q15" s="28" t="s">
        <v>70</v>
      </c>
      <c r="R15" s="28" t="s">
        <v>71</v>
      </c>
      <c r="S15" s="28" t="s">
        <v>70</v>
      </c>
      <c r="T15" s="28" t="s">
        <v>70</v>
      </c>
      <c r="U15" s="28" t="s">
        <v>70</v>
      </c>
      <c r="V15" s="8" t="s">
        <v>70</v>
      </c>
      <c r="W15" s="8" t="s">
        <v>70</v>
      </c>
      <c r="X15" s="9" t="s">
        <v>70</v>
      </c>
      <c r="Y15" s="7" t="s">
        <v>70</v>
      </c>
      <c r="Z15" s="28" t="s">
        <v>70</v>
      </c>
      <c r="AA15" s="28" t="s">
        <v>70</v>
      </c>
      <c r="AB15" s="28" t="s">
        <v>70</v>
      </c>
      <c r="AC15" s="28" t="s">
        <v>70</v>
      </c>
      <c r="AD15" s="8" t="s">
        <v>70</v>
      </c>
      <c r="AE15" s="8" t="s">
        <v>70</v>
      </c>
      <c r="AF15" s="8" t="s">
        <v>70</v>
      </c>
      <c r="AG15" s="9" t="s">
        <v>71</v>
      </c>
      <c r="AH15" s="13" t="str">
        <f t="shared" si="27"/>
        <v>011</v>
      </c>
      <c r="AI15" s="3" t="str">
        <f t="shared" si="28"/>
        <v>−</v>
      </c>
      <c r="AL15" s="3" t="str">
        <f t="shared" si="29"/>
        <v>−</v>
      </c>
      <c r="AM15" s="3" t="str">
        <f t="shared" si="30"/>
        <v>−</v>
      </c>
      <c r="AN15" s="3" t="str">
        <f t="shared" si="31"/>
        <v>−</v>
      </c>
      <c r="AO15" s="3" t="str">
        <f t="shared" si="0"/>
        <v>−</v>
      </c>
      <c r="AP15" s="3" t="str">
        <f t="shared" si="1"/>
        <v>−</v>
      </c>
      <c r="AQ15" s="3" t="str">
        <f t="shared" si="2"/>
        <v>−</v>
      </c>
      <c r="AR15" s="3" t="str">
        <f t="shared" si="3"/>
        <v>−</v>
      </c>
      <c r="AS15" s="3" t="str">
        <f t="shared" si="4"/>
        <v>−</v>
      </c>
      <c r="AT15" s="3" t="str">
        <f t="shared" si="5"/>
        <v>−</v>
      </c>
      <c r="AU15" s="3" t="str">
        <f t="shared" si="6"/>
        <v>−</v>
      </c>
      <c r="AV15" s="3" t="str">
        <f t="shared" si="7"/>
        <v>−</v>
      </c>
      <c r="BA15" s="3" t="str">
        <f t="shared" si="8"/>
        <v>−</v>
      </c>
      <c r="BB15" s="3" t="str">
        <f t="shared" si="9"/>
        <v>−</v>
      </c>
      <c r="BC15" s="3" t="str">
        <f t="shared" si="10"/>
        <v>−</v>
      </c>
      <c r="BI15" s="3" t="str">
        <f t="shared" si="11"/>
        <v>−</v>
      </c>
      <c r="BJ15" s="3" t="str">
        <f t="shared" si="12"/>
        <v>−</v>
      </c>
      <c r="BK15" s="3" t="str">
        <f t="shared" si="13"/>
        <v>−</v>
      </c>
      <c r="BL15" s="3" t="str">
        <f t="shared" si="14"/>
        <v>−</v>
      </c>
      <c r="BM15" s="3" t="str">
        <f t="shared" si="15"/>
        <v>−</v>
      </c>
      <c r="BN15" s="3" t="str">
        <f t="shared" si="16"/>
        <v>○</v>
      </c>
      <c r="BO15" s="14" t="s">
        <v>71</v>
      </c>
      <c r="BW15" s="3" t="str">
        <f t="shared" si="17"/>
        <v>−</v>
      </c>
      <c r="BX15" s="3" t="str">
        <f t="shared" si="18"/>
        <v>−</v>
      </c>
      <c r="BY15" s="3" t="str">
        <f t="shared" si="19"/>
        <v>−</v>
      </c>
      <c r="BZ15" s="3" t="str">
        <f t="shared" si="20"/>
        <v>−</v>
      </c>
      <c r="CA15" s="3" t="str">
        <f t="shared" si="21"/>
        <v>−</v>
      </c>
      <c r="CB15" s="3" t="str">
        <f t="shared" si="22"/>
        <v>−</v>
      </c>
      <c r="CC15" s="3" t="str">
        <f t="shared" si="23"/>
        <v>−</v>
      </c>
      <c r="CD15" s="3" t="str">
        <f t="shared" si="24"/>
        <v>−</v>
      </c>
      <c r="CG15" s="3" t="str">
        <f t="shared" si="25"/>
        <v>−</v>
      </c>
      <c r="CH15" s="3" t="str">
        <f t="shared" si="26"/>
        <v>−</v>
      </c>
    </row>
    <row r="16" spans="1:86" ht="39" x14ac:dyDescent="0.2">
      <c r="A16" s="6" t="s">
        <v>89</v>
      </c>
      <c r="B16" s="6" t="s">
        <v>107</v>
      </c>
      <c r="C16" s="11" t="s">
        <v>1220</v>
      </c>
      <c r="D16" s="6" t="s">
        <v>85</v>
      </c>
      <c r="E16" s="6" t="s">
        <v>105</v>
      </c>
      <c r="F16" s="15" t="s">
        <v>1656</v>
      </c>
      <c r="G16" s="6" t="s">
        <v>108</v>
      </c>
      <c r="H16" s="7" t="s">
        <v>70</v>
      </c>
      <c r="I16" s="28" t="s">
        <v>70</v>
      </c>
      <c r="J16" s="28" t="s">
        <v>71</v>
      </c>
      <c r="K16" s="28" t="s">
        <v>71</v>
      </c>
      <c r="L16" s="28" t="s">
        <v>70</v>
      </c>
      <c r="M16" s="8" t="s">
        <v>70</v>
      </c>
      <c r="N16" s="8" t="s">
        <v>70</v>
      </c>
      <c r="O16" s="9" t="s">
        <v>70</v>
      </c>
      <c r="P16" s="7" t="s">
        <v>70</v>
      </c>
      <c r="Q16" s="28" t="s">
        <v>70</v>
      </c>
      <c r="R16" s="28" t="s">
        <v>70</v>
      </c>
      <c r="S16" s="28" t="s">
        <v>71</v>
      </c>
      <c r="T16" s="28" t="s">
        <v>70</v>
      </c>
      <c r="U16" s="28" t="s">
        <v>70</v>
      </c>
      <c r="V16" s="8" t="s">
        <v>70</v>
      </c>
      <c r="W16" s="8" t="s">
        <v>70</v>
      </c>
      <c r="X16" s="9" t="s">
        <v>70</v>
      </c>
      <c r="Y16" s="7" t="s">
        <v>70</v>
      </c>
      <c r="Z16" s="28" t="s">
        <v>70</v>
      </c>
      <c r="AA16" s="28" t="s">
        <v>70</v>
      </c>
      <c r="AB16" s="28" t="s">
        <v>70</v>
      </c>
      <c r="AC16" s="28" t="s">
        <v>70</v>
      </c>
      <c r="AD16" s="8" t="s">
        <v>70</v>
      </c>
      <c r="AE16" s="8" t="s">
        <v>70</v>
      </c>
      <c r="AF16" s="8" t="s">
        <v>70</v>
      </c>
      <c r="AG16" s="9" t="s">
        <v>71</v>
      </c>
      <c r="AH16" s="13" t="str">
        <f t="shared" si="27"/>
        <v>011</v>
      </c>
      <c r="AI16" s="3" t="str">
        <f t="shared" si="28"/>
        <v>−</v>
      </c>
      <c r="AL16" s="3" t="str">
        <f t="shared" si="29"/>
        <v>−</v>
      </c>
      <c r="AM16" s="3" t="str">
        <f t="shared" si="30"/>
        <v>−</v>
      </c>
      <c r="AN16" s="3" t="str">
        <f t="shared" si="31"/>
        <v>−</v>
      </c>
      <c r="AO16" s="3" t="str">
        <f t="shared" si="0"/>
        <v>−</v>
      </c>
      <c r="AP16" s="3" t="str">
        <f t="shared" si="1"/>
        <v>−</v>
      </c>
      <c r="AQ16" s="3" t="str">
        <f t="shared" si="2"/>
        <v>−</v>
      </c>
      <c r="AR16" s="3" t="str">
        <f t="shared" si="3"/>
        <v>−</v>
      </c>
      <c r="AS16" s="3" t="str">
        <f t="shared" si="4"/>
        <v>−</v>
      </c>
      <c r="AT16" s="3" t="str">
        <f t="shared" si="5"/>
        <v>−</v>
      </c>
      <c r="AU16" s="3" t="str">
        <f t="shared" si="6"/>
        <v>−</v>
      </c>
      <c r="AV16" s="3" t="str">
        <f t="shared" si="7"/>
        <v>−</v>
      </c>
      <c r="BA16" s="3" t="str">
        <f t="shared" si="8"/>
        <v>−</v>
      </c>
      <c r="BB16" s="3" t="str">
        <f t="shared" si="9"/>
        <v>−</v>
      </c>
      <c r="BC16" s="3" t="str">
        <f t="shared" si="10"/>
        <v>−</v>
      </c>
      <c r="BI16" s="3" t="str">
        <f t="shared" si="11"/>
        <v>−</v>
      </c>
      <c r="BJ16" s="3" t="str">
        <f t="shared" si="12"/>
        <v>−</v>
      </c>
      <c r="BK16" s="3" t="str">
        <f t="shared" si="13"/>
        <v>−</v>
      </c>
      <c r="BL16" s="3" t="str">
        <f t="shared" si="14"/>
        <v>−</v>
      </c>
      <c r="BM16" s="3" t="str">
        <f t="shared" si="15"/>
        <v>−</v>
      </c>
      <c r="BN16" s="3" t="str">
        <f t="shared" si="16"/>
        <v>○</v>
      </c>
      <c r="BO16" s="14" t="s">
        <v>71</v>
      </c>
      <c r="BW16" s="3" t="str">
        <f t="shared" si="17"/>
        <v>−</v>
      </c>
      <c r="BX16" s="3" t="str">
        <f t="shared" si="18"/>
        <v>−</v>
      </c>
      <c r="BY16" s="3" t="str">
        <f t="shared" si="19"/>
        <v>−</v>
      </c>
      <c r="BZ16" s="3" t="str">
        <f t="shared" si="20"/>
        <v>−</v>
      </c>
      <c r="CA16" s="3" t="str">
        <f t="shared" si="21"/>
        <v>−</v>
      </c>
      <c r="CB16" s="3" t="str">
        <f t="shared" si="22"/>
        <v>−</v>
      </c>
      <c r="CC16" s="3" t="str">
        <f t="shared" si="23"/>
        <v>−</v>
      </c>
      <c r="CD16" s="3" t="str">
        <f t="shared" si="24"/>
        <v>−</v>
      </c>
      <c r="CG16" s="3" t="str">
        <f t="shared" si="25"/>
        <v>−</v>
      </c>
      <c r="CH16" s="3" t="str">
        <f t="shared" si="26"/>
        <v>−</v>
      </c>
    </row>
    <row r="17" spans="1:86" ht="39" x14ac:dyDescent="0.2">
      <c r="A17" s="6" t="s">
        <v>89</v>
      </c>
      <c r="B17" s="6" t="s">
        <v>109</v>
      </c>
      <c r="C17" s="11" t="s">
        <v>1221</v>
      </c>
      <c r="D17" s="6" t="s">
        <v>85</v>
      </c>
      <c r="E17" s="6" t="s">
        <v>110</v>
      </c>
      <c r="F17" s="15" t="s">
        <v>74</v>
      </c>
      <c r="G17" s="6" t="s">
        <v>1186</v>
      </c>
      <c r="H17" s="7" t="s">
        <v>70</v>
      </c>
      <c r="I17" s="28" t="s">
        <v>71</v>
      </c>
      <c r="J17" s="28" t="s">
        <v>70</v>
      </c>
      <c r="K17" s="28" t="s">
        <v>70</v>
      </c>
      <c r="L17" s="28" t="s">
        <v>70</v>
      </c>
      <c r="M17" s="8" t="s">
        <v>70</v>
      </c>
      <c r="N17" s="8" t="s">
        <v>70</v>
      </c>
      <c r="O17" s="9" t="s">
        <v>70</v>
      </c>
      <c r="P17" s="7" t="s">
        <v>70</v>
      </c>
      <c r="Q17" s="28" t="s">
        <v>71</v>
      </c>
      <c r="R17" s="28" t="s">
        <v>70</v>
      </c>
      <c r="S17" s="28" t="s">
        <v>71</v>
      </c>
      <c r="T17" s="28" t="s">
        <v>70</v>
      </c>
      <c r="U17" s="28" t="s">
        <v>70</v>
      </c>
      <c r="V17" s="8" t="s">
        <v>70</v>
      </c>
      <c r="W17" s="8" t="s">
        <v>70</v>
      </c>
      <c r="X17" s="9" t="s">
        <v>70</v>
      </c>
      <c r="Y17" s="7" t="s">
        <v>71</v>
      </c>
      <c r="Z17" s="28" t="s">
        <v>70</v>
      </c>
      <c r="AA17" s="28" t="s">
        <v>70</v>
      </c>
      <c r="AB17" s="28" t="s">
        <v>70</v>
      </c>
      <c r="AC17" s="28" t="s">
        <v>70</v>
      </c>
      <c r="AD17" s="8" t="s">
        <v>70</v>
      </c>
      <c r="AE17" s="8" t="s">
        <v>70</v>
      </c>
      <c r="AF17" s="8" t="s">
        <v>70</v>
      </c>
      <c r="AG17" s="9" t="s">
        <v>70</v>
      </c>
      <c r="AH17" s="13" t="str">
        <f t="shared" si="27"/>
        <v>S</v>
      </c>
      <c r="AI17" s="3" t="str">
        <f t="shared" si="28"/>
        <v>−</v>
      </c>
      <c r="AL17" s="3" t="str">
        <f t="shared" si="29"/>
        <v>−</v>
      </c>
      <c r="AM17" s="3" t="str">
        <f t="shared" si="30"/>
        <v>−</v>
      </c>
      <c r="AN17" s="3" t="str">
        <f t="shared" si="31"/>
        <v>−</v>
      </c>
      <c r="AO17" s="3" t="str">
        <f t="shared" si="0"/>
        <v>−</v>
      </c>
      <c r="AP17" s="3" t="str">
        <f t="shared" si="1"/>
        <v>−</v>
      </c>
      <c r="AQ17" s="3" t="str">
        <f t="shared" si="2"/>
        <v>−</v>
      </c>
      <c r="AR17" s="3" t="str">
        <f t="shared" si="3"/>
        <v>−</v>
      </c>
      <c r="AS17" s="3" t="str">
        <f t="shared" si="4"/>
        <v>−</v>
      </c>
      <c r="AT17" s="3" t="str">
        <f t="shared" si="5"/>
        <v>−</v>
      </c>
      <c r="AU17" s="3" t="str">
        <f t="shared" si="6"/>
        <v>−</v>
      </c>
      <c r="AV17" s="3" t="str">
        <f t="shared" si="7"/>
        <v>−</v>
      </c>
      <c r="BA17" s="3" t="str">
        <f t="shared" si="8"/>
        <v>−</v>
      </c>
      <c r="BB17" s="3" t="str">
        <f t="shared" si="9"/>
        <v>−</v>
      </c>
      <c r="BC17" s="3" t="str">
        <f t="shared" si="10"/>
        <v>−</v>
      </c>
      <c r="BI17" s="3" t="str">
        <f t="shared" si="11"/>
        <v>−</v>
      </c>
      <c r="BJ17" s="3" t="str">
        <f t="shared" si="12"/>
        <v>−</v>
      </c>
      <c r="BK17" s="3" t="str">
        <f t="shared" si="13"/>
        <v>−</v>
      </c>
      <c r="BL17" s="3" t="str">
        <f t="shared" si="14"/>
        <v>○</v>
      </c>
      <c r="BM17" s="3" t="str">
        <f t="shared" si="15"/>
        <v>−</v>
      </c>
      <c r="BN17" s="3" t="str">
        <f t="shared" si="16"/>
        <v>−</v>
      </c>
      <c r="BO17" s="3"/>
      <c r="BP17" s="3"/>
      <c r="BQ17" s="3"/>
      <c r="BR17" s="3"/>
      <c r="BS17" s="3"/>
      <c r="BT17" s="3"/>
      <c r="BU17" s="3"/>
      <c r="BV17" s="3"/>
      <c r="BW17" s="3" t="str">
        <f t="shared" si="17"/>
        <v>−</v>
      </c>
      <c r="BX17" s="3" t="str">
        <f t="shared" si="18"/>
        <v>−</v>
      </c>
      <c r="BY17" s="3" t="str">
        <f t="shared" si="19"/>
        <v>−</v>
      </c>
      <c r="BZ17" s="3" t="str">
        <f t="shared" si="20"/>
        <v>−</v>
      </c>
      <c r="CA17" s="3" t="str">
        <f t="shared" si="21"/>
        <v>−</v>
      </c>
      <c r="CB17" s="3" t="str">
        <f t="shared" si="22"/>
        <v>−</v>
      </c>
      <c r="CC17" s="3" t="str">
        <f t="shared" si="23"/>
        <v>−</v>
      </c>
      <c r="CD17" s="3" t="str">
        <f t="shared" si="24"/>
        <v>−</v>
      </c>
      <c r="CG17" s="3" t="str">
        <f t="shared" si="25"/>
        <v>−</v>
      </c>
      <c r="CH17" s="3" t="str">
        <f t="shared" si="26"/>
        <v>−</v>
      </c>
    </row>
    <row r="18" spans="1:86" ht="26" x14ac:dyDescent="0.2">
      <c r="A18" s="6" t="s">
        <v>89</v>
      </c>
      <c r="B18" s="6" t="s">
        <v>111</v>
      </c>
      <c r="C18" s="11" t="s">
        <v>1222</v>
      </c>
      <c r="D18" s="6" t="s">
        <v>85</v>
      </c>
      <c r="E18" s="6" t="s">
        <v>112</v>
      </c>
      <c r="F18" s="15">
        <v>142</v>
      </c>
      <c r="G18" s="6" t="s">
        <v>113</v>
      </c>
      <c r="H18" s="7" t="s">
        <v>70</v>
      </c>
      <c r="I18" s="28" t="s">
        <v>71</v>
      </c>
      <c r="J18" s="28" t="s">
        <v>71</v>
      </c>
      <c r="K18" s="28" t="s">
        <v>70</v>
      </c>
      <c r="L18" s="28" t="s">
        <v>70</v>
      </c>
      <c r="M18" s="8" t="s">
        <v>70</v>
      </c>
      <c r="N18" s="8" t="s">
        <v>71</v>
      </c>
      <c r="O18" s="9" t="s">
        <v>70</v>
      </c>
      <c r="P18" s="7" t="s">
        <v>70</v>
      </c>
      <c r="Q18" s="28" t="s">
        <v>70</v>
      </c>
      <c r="R18" s="28" t="s">
        <v>70</v>
      </c>
      <c r="S18" s="28" t="s">
        <v>71</v>
      </c>
      <c r="T18" s="28" t="s">
        <v>70</v>
      </c>
      <c r="U18" s="28" t="s">
        <v>70</v>
      </c>
      <c r="V18" s="8" t="s">
        <v>70</v>
      </c>
      <c r="W18" s="8" t="s">
        <v>70</v>
      </c>
      <c r="X18" s="9" t="s">
        <v>70</v>
      </c>
      <c r="Y18" s="7" t="s">
        <v>70</v>
      </c>
      <c r="Z18" s="28" t="s">
        <v>70</v>
      </c>
      <c r="AA18" s="28" t="s">
        <v>70</v>
      </c>
      <c r="AB18" s="28" t="s">
        <v>70</v>
      </c>
      <c r="AC18" s="28" t="s">
        <v>70</v>
      </c>
      <c r="AD18" s="8" t="s">
        <v>70</v>
      </c>
      <c r="AE18" s="8" t="s">
        <v>70</v>
      </c>
      <c r="AF18" s="8" t="s">
        <v>70</v>
      </c>
      <c r="AG18" s="9" t="s">
        <v>70</v>
      </c>
      <c r="AH18" s="13" t="str">
        <f t="shared" si="27"/>
        <v>142</v>
      </c>
      <c r="AI18" s="3" t="str">
        <f t="shared" si="28"/>
        <v>−</v>
      </c>
      <c r="AL18" s="3" t="str">
        <f t="shared" si="29"/>
        <v>−</v>
      </c>
      <c r="AM18" s="3" t="str">
        <f t="shared" si="30"/>
        <v>−</v>
      </c>
      <c r="AN18" s="3" t="str">
        <f t="shared" si="31"/>
        <v>−</v>
      </c>
      <c r="AO18" s="3" t="str">
        <f t="shared" si="0"/>
        <v>−</v>
      </c>
      <c r="AP18" s="3" t="str">
        <f t="shared" si="1"/>
        <v>−</v>
      </c>
      <c r="AQ18" s="3" t="str">
        <f t="shared" si="2"/>
        <v>−</v>
      </c>
      <c r="AR18" s="3" t="str">
        <f t="shared" si="3"/>
        <v>−</v>
      </c>
      <c r="AS18" s="3" t="str">
        <f t="shared" si="4"/>
        <v>−</v>
      </c>
      <c r="AT18" s="3" t="str">
        <f t="shared" si="5"/>
        <v>−</v>
      </c>
      <c r="AU18" s="3" t="str">
        <f t="shared" si="6"/>
        <v>−</v>
      </c>
      <c r="AV18" s="3" t="str">
        <f t="shared" si="7"/>
        <v>−</v>
      </c>
      <c r="BA18" s="3" t="str">
        <f t="shared" si="8"/>
        <v>−</v>
      </c>
      <c r="BB18" s="3" t="str">
        <f t="shared" si="9"/>
        <v>−</v>
      </c>
      <c r="BC18" s="3" t="str">
        <f t="shared" si="10"/>
        <v>−</v>
      </c>
      <c r="BI18" s="3" t="str">
        <f t="shared" si="11"/>
        <v>−</v>
      </c>
      <c r="BJ18" s="3" t="str">
        <f t="shared" si="12"/>
        <v>−</v>
      </c>
      <c r="BK18" s="3" t="str">
        <f t="shared" si="13"/>
        <v>−</v>
      </c>
      <c r="BL18" s="3" t="str">
        <f t="shared" si="14"/>
        <v>−</v>
      </c>
      <c r="BM18" s="3" t="str">
        <f t="shared" si="15"/>
        <v>−</v>
      </c>
      <c r="BN18" s="3" t="str">
        <f t="shared" si="16"/>
        <v>−</v>
      </c>
      <c r="BO18" s="3"/>
      <c r="BP18" s="3"/>
      <c r="BQ18" s="3"/>
      <c r="BR18" s="3"/>
      <c r="BS18" s="3"/>
      <c r="BT18" s="3"/>
      <c r="BU18" s="3"/>
      <c r="BV18" s="3"/>
      <c r="BW18" s="3" t="str">
        <f t="shared" si="17"/>
        <v>−</v>
      </c>
      <c r="BX18" s="3" t="str">
        <f t="shared" si="18"/>
        <v>−</v>
      </c>
      <c r="BY18" s="3" t="str">
        <f t="shared" si="19"/>
        <v>−</v>
      </c>
      <c r="BZ18" s="3" t="str">
        <f t="shared" si="20"/>
        <v>−</v>
      </c>
      <c r="CA18" s="3" t="str">
        <f t="shared" si="21"/>
        <v>−</v>
      </c>
      <c r="CB18" s="3" t="str">
        <f t="shared" si="22"/>
        <v>−</v>
      </c>
      <c r="CC18" s="3" t="str">
        <f t="shared" si="23"/>
        <v>○</v>
      </c>
      <c r="CD18" s="3" t="str">
        <f t="shared" si="24"/>
        <v>−</v>
      </c>
      <c r="CG18" s="3" t="str">
        <f t="shared" si="25"/>
        <v>−</v>
      </c>
      <c r="CH18" s="3" t="str">
        <f t="shared" si="26"/>
        <v>−</v>
      </c>
    </row>
    <row r="19" spans="1:86" ht="52" x14ac:dyDescent="0.2">
      <c r="A19" s="6" t="s">
        <v>89</v>
      </c>
      <c r="B19" s="6" t="s">
        <v>114</v>
      </c>
      <c r="C19" s="11" t="s">
        <v>1223</v>
      </c>
      <c r="D19" s="6" t="s">
        <v>85</v>
      </c>
      <c r="E19" s="6" t="s">
        <v>115</v>
      </c>
      <c r="F19" s="15" t="s">
        <v>74</v>
      </c>
      <c r="G19" s="6" t="s">
        <v>116</v>
      </c>
      <c r="H19" s="7" t="s">
        <v>70</v>
      </c>
      <c r="I19" s="28" t="s">
        <v>70</v>
      </c>
      <c r="J19" s="28" t="s">
        <v>71</v>
      </c>
      <c r="K19" s="28" t="s">
        <v>71</v>
      </c>
      <c r="L19" s="28" t="s">
        <v>71</v>
      </c>
      <c r="M19" s="8" t="s">
        <v>70</v>
      </c>
      <c r="N19" s="8" t="s">
        <v>70</v>
      </c>
      <c r="O19" s="9" t="s">
        <v>70</v>
      </c>
      <c r="P19" s="7" t="s">
        <v>70</v>
      </c>
      <c r="Q19" s="28" t="s">
        <v>70</v>
      </c>
      <c r="R19" s="28" t="s">
        <v>70</v>
      </c>
      <c r="S19" s="28" t="s">
        <v>70</v>
      </c>
      <c r="T19" s="28" t="s">
        <v>70</v>
      </c>
      <c r="U19" s="28" t="s">
        <v>70</v>
      </c>
      <c r="V19" s="8" t="s">
        <v>70</v>
      </c>
      <c r="W19" s="8" t="s">
        <v>70</v>
      </c>
      <c r="X19" s="9" t="s">
        <v>71</v>
      </c>
      <c r="Y19" s="7" t="s">
        <v>71</v>
      </c>
      <c r="Z19" s="28" t="s">
        <v>70</v>
      </c>
      <c r="AA19" s="28" t="s">
        <v>70</v>
      </c>
      <c r="AB19" s="28" t="s">
        <v>70</v>
      </c>
      <c r="AC19" s="28" t="s">
        <v>70</v>
      </c>
      <c r="AD19" s="8" t="s">
        <v>70</v>
      </c>
      <c r="AE19" s="8" t="s">
        <v>70</v>
      </c>
      <c r="AF19" s="8" t="s">
        <v>70</v>
      </c>
      <c r="AG19" s="9" t="s">
        <v>70</v>
      </c>
      <c r="AH19" s="13" t="str">
        <f t="shared" si="27"/>
        <v>S</v>
      </c>
      <c r="AI19" s="3" t="str">
        <f t="shared" si="28"/>
        <v>−</v>
      </c>
      <c r="AL19" s="3" t="str">
        <f t="shared" si="29"/>
        <v>−</v>
      </c>
      <c r="AM19" s="3" t="str">
        <f t="shared" si="30"/>
        <v>−</v>
      </c>
      <c r="AN19" s="3" t="str">
        <f t="shared" si="31"/>
        <v>−</v>
      </c>
      <c r="AO19" s="3" t="str">
        <f t="shared" si="0"/>
        <v>−</v>
      </c>
      <c r="AP19" s="3" t="str">
        <f t="shared" si="1"/>
        <v>−</v>
      </c>
      <c r="AQ19" s="3" t="str">
        <f t="shared" si="2"/>
        <v>−</v>
      </c>
      <c r="AR19" s="3" t="str">
        <f t="shared" si="3"/>
        <v>−</v>
      </c>
      <c r="AS19" s="3" t="str">
        <f t="shared" si="4"/>
        <v>−</v>
      </c>
      <c r="AT19" s="3" t="str">
        <f t="shared" si="5"/>
        <v>−</v>
      </c>
      <c r="AU19" s="3" t="str">
        <f t="shared" si="6"/>
        <v>−</v>
      </c>
      <c r="AV19" s="3" t="str">
        <f t="shared" si="7"/>
        <v>−</v>
      </c>
      <c r="BA19" s="3" t="str">
        <f t="shared" si="8"/>
        <v>−</v>
      </c>
      <c r="BB19" s="3" t="str">
        <f t="shared" si="9"/>
        <v>−</v>
      </c>
      <c r="BC19" s="3" t="str">
        <f t="shared" si="10"/>
        <v>−</v>
      </c>
      <c r="BI19" s="3" t="str">
        <f t="shared" si="11"/>
        <v>−</v>
      </c>
      <c r="BJ19" s="3" t="str">
        <f t="shared" si="12"/>
        <v>−</v>
      </c>
      <c r="BK19" s="3" t="str">
        <f t="shared" si="13"/>
        <v>−</v>
      </c>
      <c r="BL19" s="3" t="str">
        <f t="shared" si="14"/>
        <v>○</v>
      </c>
      <c r="BM19" s="3" t="str">
        <f t="shared" si="15"/>
        <v>−</v>
      </c>
      <c r="BN19" s="3" t="str">
        <f t="shared" si="16"/>
        <v>−</v>
      </c>
      <c r="BO19" s="3"/>
      <c r="BP19" s="3"/>
      <c r="BQ19" s="3"/>
      <c r="BR19" s="3"/>
      <c r="BS19" s="3"/>
      <c r="BT19" s="3"/>
      <c r="BU19" s="3"/>
      <c r="BV19" s="3"/>
      <c r="BW19" s="3" t="str">
        <f t="shared" si="17"/>
        <v>−</v>
      </c>
      <c r="BX19" s="3" t="str">
        <f t="shared" si="18"/>
        <v>−</v>
      </c>
      <c r="BY19" s="3" t="str">
        <f t="shared" si="19"/>
        <v>−</v>
      </c>
      <c r="BZ19" s="3" t="str">
        <f t="shared" si="20"/>
        <v>−</v>
      </c>
      <c r="CA19" s="3" t="str">
        <f t="shared" si="21"/>
        <v>−</v>
      </c>
      <c r="CB19" s="3" t="str">
        <f t="shared" si="22"/>
        <v>−</v>
      </c>
      <c r="CC19" s="3" t="str">
        <f t="shared" si="23"/>
        <v>−</v>
      </c>
      <c r="CD19" s="3" t="str">
        <f t="shared" si="24"/>
        <v>−</v>
      </c>
      <c r="CG19" s="3" t="str">
        <f t="shared" si="25"/>
        <v>−</v>
      </c>
      <c r="CH19" s="3" t="str">
        <f t="shared" si="26"/>
        <v>−</v>
      </c>
    </row>
    <row r="20" spans="1:86" ht="52" x14ac:dyDescent="0.2">
      <c r="A20" s="6" t="s">
        <v>89</v>
      </c>
      <c r="B20" s="6" t="s">
        <v>117</v>
      </c>
      <c r="C20" s="11" t="s">
        <v>1224</v>
      </c>
      <c r="D20" s="6" t="s">
        <v>85</v>
      </c>
      <c r="E20" s="6" t="s">
        <v>118</v>
      </c>
      <c r="F20" s="15" t="s">
        <v>74</v>
      </c>
      <c r="G20" s="6" t="s">
        <v>119</v>
      </c>
      <c r="H20" s="7" t="s">
        <v>70</v>
      </c>
      <c r="I20" s="28" t="s">
        <v>71</v>
      </c>
      <c r="J20" s="28" t="s">
        <v>71</v>
      </c>
      <c r="K20" s="28" t="s">
        <v>71</v>
      </c>
      <c r="L20" s="28" t="s">
        <v>71</v>
      </c>
      <c r="M20" s="8" t="s">
        <v>71</v>
      </c>
      <c r="N20" s="8" t="s">
        <v>71</v>
      </c>
      <c r="O20" s="9" t="s">
        <v>71</v>
      </c>
      <c r="P20" s="7" t="s">
        <v>71</v>
      </c>
      <c r="Q20" s="28" t="s">
        <v>71</v>
      </c>
      <c r="R20" s="28" t="s">
        <v>71</v>
      </c>
      <c r="S20" s="28" t="s">
        <v>71</v>
      </c>
      <c r="T20" s="28" t="s">
        <v>70</v>
      </c>
      <c r="U20" s="28" t="s">
        <v>70</v>
      </c>
      <c r="V20" s="8" t="s">
        <v>70</v>
      </c>
      <c r="W20" s="8" t="s">
        <v>70</v>
      </c>
      <c r="X20" s="9" t="s">
        <v>70</v>
      </c>
      <c r="Y20" s="7" t="s">
        <v>70</v>
      </c>
      <c r="Z20" s="28" t="s">
        <v>70</v>
      </c>
      <c r="AA20" s="28" t="s">
        <v>70</v>
      </c>
      <c r="AB20" s="28" t="s">
        <v>70</v>
      </c>
      <c r="AC20" s="28" t="s">
        <v>70</v>
      </c>
      <c r="AD20" s="8" t="s">
        <v>70</v>
      </c>
      <c r="AE20" s="8" t="s">
        <v>70</v>
      </c>
      <c r="AF20" s="8" t="s">
        <v>70</v>
      </c>
      <c r="AG20" s="9" t="s">
        <v>70</v>
      </c>
      <c r="AH20" s="13" t="str">
        <f t="shared" si="27"/>
        <v>S</v>
      </c>
      <c r="AI20" s="3" t="str">
        <f t="shared" si="28"/>
        <v>−</v>
      </c>
      <c r="AL20" s="3" t="str">
        <f t="shared" si="29"/>
        <v>−</v>
      </c>
      <c r="AM20" s="3" t="str">
        <f t="shared" si="30"/>
        <v>−</v>
      </c>
      <c r="AN20" s="3" t="str">
        <f t="shared" si="31"/>
        <v>−</v>
      </c>
      <c r="AO20" s="3" t="str">
        <f t="shared" si="0"/>
        <v>−</v>
      </c>
      <c r="AP20" s="3" t="str">
        <f t="shared" si="1"/>
        <v>−</v>
      </c>
      <c r="AQ20" s="3" t="str">
        <f t="shared" si="2"/>
        <v>−</v>
      </c>
      <c r="AR20" s="3" t="str">
        <f t="shared" si="3"/>
        <v>−</v>
      </c>
      <c r="AS20" s="3" t="str">
        <f t="shared" si="4"/>
        <v>−</v>
      </c>
      <c r="AT20" s="3" t="str">
        <f t="shared" si="5"/>
        <v>−</v>
      </c>
      <c r="AU20" s="3" t="str">
        <f t="shared" si="6"/>
        <v>−</v>
      </c>
      <c r="AV20" s="3" t="str">
        <f t="shared" si="7"/>
        <v>−</v>
      </c>
      <c r="BA20" s="3" t="str">
        <f t="shared" si="8"/>
        <v>−</v>
      </c>
      <c r="BB20" s="3" t="str">
        <f t="shared" si="9"/>
        <v>−</v>
      </c>
      <c r="BC20" s="3" t="str">
        <f t="shared" si="10"/>
        <v>−</v>
      </c>
      <c r="BI20" s="3" t="str">
        <f t="shared" si="11"/>
        <v>−</v>
      </c>
      <c r="BJ20" s="3" t="str">
        <f t="shared" si="12"/>
        <v>−</v>
      </c>
      <c r="BK20" s="3" t="str">
        <f t="shared" si="13"/>
        <v>−</v>
      </c>
      <c r="BL20" s="3" t="str">
        <f t="shared" si="14"/>
        <v>○</v>
      </c>
      <c r="BM20" s="3" t="str">
        <f t="shared" si="15"/>
        <v>−</v>
      </c>
      <c r="BN20" s="3" t="str">
        <f t="shared" si="16"/>
        <v>−</v>
      </c>
      <c r="BO20" s="3"/>
      <c r="BP20" s="3"/>
      <c r="BQ20" s="3"/>
      <c r="BR20" s="3"/>
      <c r="BS20" s="3"/>
      <c r="BT20" s="3"/>
      <c r="BU20" s="3"/>
      <c r="BV20" s="3"/>
      <c r="BW20" s="3" t="str">
        <f t="shared" si="17"/>
        <v>−</v>
      </c>
      <c r="BX20" s="3" t="str">
        <f t="shared" si="18"/>
        <v>−</v>
      </c>
      <c r="BY20" s="3" t="str">
        <f t="shared" si="19"/>
        <v>−</v>
      </c>
      <c r="BZ20" s="3" t="str">
        <f t="shared" si="20"/>
        <v>−</v>
      </c>
      <c r="CA20" s="3" t="str">
        <f t="shared" si="21"/>
        <v>−</v>
      </c>
      <c r="CB20" s="3" t="str">
        <f t="shared" si="22"/>
        <v>−</v>
      </c>
      <c r="CC20" s="3" t="str">
        <f t="shared" si="23"/>
        <v>−</v>
      </c>
      <c r="CD20" s="3" t="str">
        <f t="shared" si="24"/>
        <v>−</v>
      </c>
      <c r="CG20" s="3" t="str">
        <f t="shared" si="25"/>
        <v>−</v>
      </c>
      <c r="CH20" s="3" t="str">
        <f t="shared" si="26"/>
        <v>−</v>
      </c>
    </row>
    <row r="21" spans="1:86" ht="39" x14ac:dyDescent="0.2">
      <c r="A21" s="6" t="s">
        <v>89</v>
      </c>
      <c r="B21" s="6" t="s">
        <v>120</v>
      </c>
      <c r="C21" s="11" t="s">
        <v>1225</v>
      </c>
      <c r="D21" s="6" t="s">
        <v>85</v>
      </c>
      <c r="E21" s="6" t="s">
        <v>121</v>
      </c>
      <c r="F21" s="15" t="s">
        <v>74</v>
      </c>
      <c r="G21" s="6" t="s">
        <v>122</v>
      </c>
      <c r="H21" s="7" t="s">
        <v>70</v>
      </c>
      <c r="I21" s="28" t="s">
        <v>71</v>
      </c>
      <c r="J21" s="28" t="s">
        <v>71</v>
      </c>
      <c r="K21" s="28" t="s">
        <v>71</v>
      </c>
      <c r="L21" s="28" t="s">
        <v>71</v>
      </c>
      <c r="M21" s="8" t="s">
        <v>71</v>
      </c>
      <c r="N21" s="8" t="s">
        <v>71</v>
      </c>
      <c r="O21" s="9" t="s">
        <v>71</v>
      </c>
      <c r="P21" s="7" t="s">
        <v>70</v>
      </c>
      <c r="Q21" s="28" t="s">
        <v>70</v>
      </c>
      <c r="R21" s="28" t="s">
        <v>70</v>
      </c>
      <c r="S21" s="28" t="s">
        <v>71</v>
      </c>
      <c r="T21" s="28" t="s">
        <v>70</v>
      </c>
      <c r="U21" s="28" t="s">
        <v>70</v>
      </c>
      <c r="V21" s="8" t="s">
        <v>70</v>
      </c>
      <c r="W21" s="8" t="s">
        <v>70</v>
      </c>
      <c r="X21" s="9" t="s">
        <v>71</v>
      </c>
      <c r="Y21" s="7" t="s">
        <v>70</v>
      </c>
      <c r="Z21" s="28" t="s">
        <v>70</v>
      </c>
      <c r="AA21" s="28" t="s">
        <v>70</v>
      </c>
      <c r="AB21" s="28" t="s">
        <v>70</v>
      </c>
      <c r="AC21" s="28" t="s">
        <v>70</v>
      </c>
      <c r="AD21" s="8" t="s">
        <v>70</v>
      </c>
      <c r="AE21" s="8" t="s">
        <v>70</v>
      </c>
      <c r="AF21" s="8" t="s">
        <v>70</v>
      </c>
      <c r="AG21" s="9" t="s">
        <v>70</v>
      </c>
      <c r="AH21" s="13" t="str">
        <f t="shared" si="27"/>
        <v>S</v>
      </c>
      <c r="AI21" s="3" t="str">
        <f t="shared" si="28"/>
        <v>−</v>
      </c>
      <c r="AL21" s="3" t="str">
        <f t="shared" si="29"/>
        <v>−</v>
      </c>
      <c r="AM21" s="3" t="str">
        <f t="shared" si="30"/>
        <v>−</v>
      </c>
      <c r="AN21" s="3" t="str">
        <f t="shared" si="31"/>
        <v>−</v>
      </c>
      <c r="AO21" s="3" t="str">
        <f t="shared" si="0"/>
        <v>−</v>
      </c>
      <c r="AP21" s="3" t="str">
        <f t="shared" si="1"/>
        <v>−</v>
      </c>
      <c r="AQ21" s="3" t="str">
        <f t="shared" si="2"/>
        <v>−</v>
      </c>
      <c r="AR21" s="3" t="str">
        <f t="shared" si="3"/>
        <v>−</v>
      </c>
      <c r="AS21" s="3" t="str">
        <f t="shared" si="4"/>
        <v>−</v>
      </c>
      <c r="AT21" s="3" t="str">
        <f t="shared" si="5"/>
        <v>−</v>
      </c>
      <c r="AU21" s="3" t="str">
        <f t="shared" si="6"/>
        <v>−</v>
      </c>
      <c r="AV21" s="3" t="str">
        <f t="shared" si="7"/>
        <v>−</v>
      </c>
      <c r="BA21" s="3" t="str">
        <f t="shared" si="8"/>
        <v>−</v>
      </c>
      <c r="BB21" s="3" t="str">
        <f t="shared" si="9"/>
        <v>−</v>
      </c>
      <c r="BC21" s="3" t="str">
        <f t="shared" si="10"/>
        <v>−</v>
      </c>
      <c r="BI21" s="3" t="str">
        <f t="shared" si="11"/>
        <v>−</v>
      </c>
      <c r="BJ21" s="3" t="str">
        <f t="shared" si="12"/>
        <v>−</v>
      </c>
      <c r="BK21" s="3" t="str">
        <f t="shared" si="13"/>
        <v>−</v>
      </c>
      <c r="BL21" s="3" t="str">
        <f t="shared" si="14"/>
        <v>○</v>
      </c>
      <c r="BM21" s="3" t="str">
        <f t="shared" si="15"/>
        <v>−</v>
      </c>
      <c r="BN21" s="3" t="str">
        <f t="shared" si="16"/>
        <v>−</v>
      </c>
      <c r="BO21" s="3"/>
      <c r="BP21" s="3"/>
      <c r="BQ21" s="3"/>
      <c r="BR21" s="3"/>
      <c r="BS21" s="3"/>
      <c r="BT21" s="3"/>
      <c r="BU21" s="3"/>
      <c r="BV21" s="3"/>
      <c r="BW21" s="3" t="str">
        <f t="shared" si="17"/>
        <v>−</v>
      </c>
      <c r="BX21" s="3" t="str">
        <f t="shared" si="18"/>
        <v>−</v>
      </c>
      <c r="BY21" s="3" t="str">
        <f t="shared" si="19"/>
        <v>−</v>
      </c>
      <c r="BZ21" s="3" t="str">
        <f t="shared" si="20"/>
        <v>−</v>
      </c>
      <c r="CA21" s="3" t="str">
        <f t="shared" si="21"/>
        <v>−</v>
      </c>
      <c r="CB21" s="3" t="str">
        <f t="shared" si="22"/>
        <v>−</v>
      </c>
      <c r="CC21" s="3" t="str">
        <f t="shared" si="23"/>
        <v>−</v>
      </c>
      <c r="CD21" s="3" t="str">
        <f t="shared" si="24"/>
        <v>−</v>
      </c>
      <c r="CG21" s="3" t="str">
        <f t="shared" si="25"/>
        <v>−</v>
      </c>
      <c r="CH21" s="3" t="str">
        <f t="shared" si="26"/>
        <v>−</v>
      </c>
    </row>
    <row r="22" spans="1:86" ht="26" x14ac:dyDescent="0.2">
      <c r="A22" s="6" t="s">
        <v>89</v>
      </c>
      <c r="B22" s="6" t="s">
        <v>126</v>
      </c>
      <c r="C22" s="11" t="s">
        <v>1226</v>
      </c>
      <c r="D22" s="6" t="s">
        <v>85</v>
      </c>
      <c r="E22" s="6" t="s">
        <v>124</v>
      </c>
      <c r="F22" s="15" t="s">
        <v>74</v>
      </c>
      <c r="G22" s="6" t="s">
        <v>127</v>
      </c>
      <c r="H22" s="7" t="s">
        <v>70</v>
      </c>
      <c r="I22" s="28" t="s">
        <v>71</v>
      </c>
      <c r="J22" s="28" t="s">
        <v>71</v>
      </c>
      <c r="K22" s="28" t="s">
        <v>71</v>
      </c>
      <c r="L22" s="28" t="s">
        <v>70</v>
      </c>
      <c r="M22" s="8" t="s">
        <v>70</v>
      </c>
      <c r="N22" s="8" t="s">
        <v>70</v>
      </c>
      <c r="O22" s="9" t="s">
        <v>70</v>
      </c>
      <c r="P22" s="7" t="s">
        <v>70</v>
      </c>
      <c r="Q22" s="28" t="s">
        <v>70</v>
      </c>
      <c r="R22" s="28" t="s">
        <v>70</v>
      </c>
      <c r="S22" s="28" t="s">
        <v>71</v>
      </c>
      <c r="T22" s="28" t="s">
        <v>70</v>
      </c>
      <c r="U22" s="28" t="s">
        <v>70</v>
      </c>
      <c r="V22" s="8" t="s">
        <v>70</v>
      </c>
      <c r="W22" s="8" t="s">
        <v>70</v>
      </c>
      <c r="X22" s="9" t="s">
        <v>70</v>
      </c>
      <c r="Y22" s="7" t="s">
        <v>71</v>
      </c>
      <c r="Z22" s="28" t="s">
        <v>70</v>
      </c>
      <c r="AA22" s="28" t="s">
        <v>70</v>
      </c>
      <c r="AB22" s="28" t="s">
        <v>70</v>
      </c>
      <c r="AC22" s="28" t="s">
        <v>70</v>
      </c>
      <c r="AD22" s="8" t="s">
        <v>70</v>
      </c>
      <c r="AE22" s="8" t="s">
        <v>70</v>
      </c>
      <c r="AF22" s="8" t="s">
        <v>70</v>
      </c>
      <c r="AG22" s="9" t="s">
        <v>70</v>
      </c>
      <c r="AH22" s="13" t="str">
        <f t="shared" si="27"/>
        <v>S</v>
      </c>
      <c r="AI22" s="3" t="str">
        <f t="shared" si="28"/>
        <v>−</v>
      </c>
      <c r="AL22" s="3" t="str">
        <f t="shared" si="29"/>
        <v>−</v>
      </c>
      <c r="AM22" s="3" t="str">
        <f t="shared" si="30"/>
        <v>−</v>
      </c>
      <c r="AN22" s="3" t="str">
        <f t="shared" si="31"/>
        <v>−</v>
      </c>
      <c r="AO22" s="3" t="str">
        <f t="shared" si="0"/>
        <v>−</v>
      </c>
      <c r="AP22" s="3" t="str">
        <f t="shared" si="1"/>
        <v>−</v>
      </c>
      <c r="AQ22" s="3" t="str">
        <f t="shared" si="2"/>
        <v>−</v>
      </c>
      <c r="AR22" s="3" t="str">
        <f t="shared" si="3"/>
        <v>−</v>
      </c>
      <c r="AS22" s="3" t="str">
        <f t="shared" si="4"/>
        <v>−</v>
      </c>
      <c r="AT22" s="3" t="str">
        <f t="shared" si="5"/>
        <v>−</v>
      </c>
      <c r="AU22" s="3" t="str">
        <f t="shared" si="6"/>
        <v>−</v>
      </c>
      <c r="AV22" s="3" t="str">
        <f t="shared" si="7"/>
        <v>−</v>
      </c>
      <c r="BA22" s="3" t="str">
        <f t="shared" si="8"/>
        <v>−</v>
      </c>
      <c r="BB22" s="3" t="str">
        <f t="shared" si="9"/>
        <v>−</v>
      </c>
      <c r="BC22" s="3" t="str">
        <f t="shared" si="10"/>
        <v>−</v>
      </c>
      <c r="BI22" s="3" t="str">
        <f t="shared" si="11"/>
        <v>−</v>
      </c>
      <c r="BJ22" s="3" t="str">
        <f t="shared" si="12"/>
        <v>−</v>
      </c>
      <c r="BK22" s="3" t="str">
        <f t="shared" si="13"/>
        <v>−</v>
      </c>
      <c r="BL22" s="3" t="str">
        <f t="shared" si="14"/>
        <v>○</v>
      </c>
      <c r="BM22" s="3" t="str">
        <f t="shared" si="15"/>
        <v>−</v>
      </c>
      <c r="BN22" s="3" t="str">
        <f t="shared" si="16"/>
        <v>−</v>
      </c>
      <c r="BO22" s="3"/>
      <c r="BP22" s="3"/>
      <c r="BQ22" s="3"/>
      <c r="BR22" s="3"/>
      <c r="BS22" s="3"/>
      <c r="BT22" s="3"/>
      <c r="BU22" s="3"/>
      <c r="BV22" s="3"/>
      <c r="BW22" s="3" t="str">
        <f t="shared" si="17"/>
        <v>−</v>
      </c>
      <c r="BX22" s="3" t="str">
        <f t="shared" si="18"/>
        <v>−</v>
      </c>
      <c r="BY22" s="3" t="str">
        <f t="shared" si="19"/>
        <v>−</v>
      </c>
      <c r="BZ22" s="3" t="str">
        <f t="shared" si="20"/>
        <v>−</v>
      </c>
      <c r="CA22" s="3" t="str">
        <f t="shared" si="21"/>
        <v>−</v>
      </c>
      <c r="CB22" s="3" t="str">
        <f t="shared" si="22"/>
        <v>−</v>
      </c>
      <c r="CC22" s="3" t="str">
        <f t="shared" si="23"/>
        <v>−</v>
      </c>
      <c r="CD22" s="3" t="str">
        <f t="shared" si="24"/>
        <v>−</v>
      </c>
      <c r="CG22" s="3" t="str">
        <f t="shared" si="25"/>
        <v>−</v>
      </c>
      <c r="CH22" s="3" t="str">
        <f t="shared" si="26"/>
        <v>−</v>
      </c>
    </row>
    <row r="23" spans="1:86" ht="26" x14ac:dyDescent="0.2">
      <c r="A23" s="6" t="s">
        <v>89</v>
      </c>
      <c r="B23" s="6" t="s">
        <v>123</v>
      </c>
      <c r="C23" s="11" t="s">
        <v>1227</v>
      </c>
      <c r="D23" s="6" t="s">
        <v>85</v>
      </c>
      <c r="E23" s="6" t="s">
        <v>124</v>
      </c>
      <c r="F23" s="15" t="s">
        <v>74</v>
      </c>
      <c r="G23" s="6" t="s">
        <v>125</v>
      </c>
      <c r="H23" s="7" t="s">
        <v>70</v>
      </c>
      <c r="I23" s="28" t="s">
        <v>70</v>
      </c>
      <c r="J23" s="28" t="s">
        <v>70</v>
      </c>
      <c r="K23" s="28" t="s">
        <v>70</v>
      </c>
      <c r="L23" s="28" t="s">
        <v>70</v>
      </c>
      <c r="M23" s="8" t="s">
        <v>70</v>
      </c>
      <c r="N23" s="8" t="s">
        <v>70</v>
      </c>
      <c r="O23" s="9" t="s">
        <v>71</v>
      </c>
      <c r="P23" s="7" t="s">
        <v>70</v>
      </c>
      <c r="Q23" s="28" t="s">
        <v>70</v>
      </c>
      <c r="R23" s="28" t="s">
        <v>70</v>
      </c>
      <c r="S23" s="28" t="s">
        <v>71</v>
      </c>
      <c r="T23" s="28" t="s">
        <v>70</v>
      </c>
      <c r="U23" s="28" t="s">
        <v>71</v>
      </c>
      <c r="V23" s="8" t="s">
        <v>70</v>
      </c>
      <c r="W23" s="8" t="s">
        <v>70</v>
      </c>
      <c r="X23" s="9" t="s">
        <v>70</v>
      </c>
      <c r="Y23" s="7" t="s">
        <v>71</v>
      </c>
      <c r="Z23" s="28" t="s">
        <v>70</v>
      </c>
      <c r="AA23" s="28" t="s">
        <v>70</v>
      </c>
      <c r="AB23" s="28" t="s">
        <v>70</v>
      </c>
      <c r="AC23" s="28" t="s">
        <v>70</v>
      </c>
      <c r="AD23" s="8" t="s">
        <v>70</v>
      </c>
      <c r="AE23" s="8" t="s">
        <v>70</v>
      </c>
      <c r="AF23" s="8" t="s">
        <v>70</v>
      </c>
      <c r="AG23" s="9" t="s">
        <v>70</v>
      </c>
      <c r="AH23" s="13" t="str">
        <f t="shared" si="27"/>
        <v>S</v>
      </c>
      <c r="AI23" s="3" t="str">
        <f t="shared" si="28"/>
        <v>−</v>
      </c>
      <c r="AL23" s="3" t="str">
        <f t="shared" si="29"/>
        <v>−</v>
      </c>
      <c r="AM23" s="3" t="str">
        <f t="shared" si="30"/>
        <v>−</v>
      </c>
      <c r="AN23" s="3" t="str">
        <f t="shared" si="31"/>
        <v>−</v>
      </c>
      <c r="AO23" s="3" t="str">
        <f t="shared" si="0"/>
        <v>−</v>
      </c>
      <c r="AP23" s="3" t="str">
        <f t="shared" si="1"/>
        <v>−</v>
      </c>
      <c r="AQ23" s="3" t="str">
        <f t="shared" si="2"/>
        <v>−</v>
      </c>
      <c r="AR23" s="3" t="str">
        <f t="shared" si="3"/>
        <v>−</v>
      </c>
      <c r="AS23" s="3" t="str">
        <f t="shared" si="4"/>
        <v>−</v>
      </c>
      <c r="AT23" s="3" t="str">
        <f t="shared" si="5"/>
        <v>−</v>
      </c>
      <c r="AU23" s="3" t="str">
        <f t="shared" si="6"/>
        <v>−</v>
      </c>
      <c r="AV23" s="3" t="str">
        <f t="shared" si="7"/>
        <v>−</v>
      </c>
      <c r="BA23" s="3" t="str">
        <f t="shared" si="8"/>
        <v>−</v>
      </c>
      <c r="BB23" s="3" t="str">
        <f t="shared" si="9"/>
        <v>−</v>
      </c>
      <c r="BC23" s="3" t="str">
        <f t="shared" si="10"/>
        <v>−</v>
      </c>
      <c r="BI23" s="3" t="str">
        <f t="shared" si="11"/>
        <v>−</v>
      </c>
      <c r="BJ23" s="3" t="str">
        <f t="shared" si="12"/>
        <v>−</v>
      </c>
      <c r="BK23" s="3" t="str">
        <f t="shared" si="13"/>
        <v>−</v>
      </c>
      <c r="BL23" s="3" t="str">
        <f t="shared" si="14"/>
        <v>○</v>
      </c>
      <c r="BM23" s="3" t="str">
        <f t="shared" si="15"/>
        <v>−</v>
      </c>
      <c r="BN23" s="3" t="str">
        <f t="shared" si="16"/>
        <v>−</v>
      </c>
      <c r="BO23" s="3"/>
      <c r="BP23" s="3"/>
      <c r="BQ23" s="3"/>
      <c r="BR23" s="3"/>
      <c r="BS23" s="3"/>
      <c r="BT23" s="3"/>
      <c r="BU23" s="3"/>
      <c r="BV23" s="3"/>
      <c r="BW23" s="3" t="str">
        <f t="shared" si="17"/>
        <v>−</v>
      </c>
      <c r="BX23" s="3" t="str">
        <f t="shared" si="18"/>
        <v>−</v>
      </c>
      <c r="BY23" s="3" t="str">
        <f t="shared" si="19"/>
        <v>−</v>
      </c>
      <c r="BZ23" s="3" t="str">
        <f t="shared" si="20"/>
        <v>−</v>
      </c>
      <c r="CA23" s="3" t="str">
        <f t="shared" si="21"/>
        <v>−</v>
      </c>
      <c r="CB23" s="3" t="str">
        <f t="shared" si="22"/>
        <v>−</v>
      </c>
      <c r="CC23" s="3" t="str">
        <f t="shared" si="23"/>
        <v>−</v>
      </c>
      <c r="CD23" s="3" t="str">
        <f t="shared" si="24"/>
        <v>−</v>
      </c>
      <c r="CG23" s="3" t="str">
        <f t="shared" si="25"/>
        <v>−</v>
      </c>
      <c r="CH23" s="3" t="str">
        <f t="shared" si="26"/>
        <v>−</v>
      </c>
    </row>
    <row r="24" spans="1:86" ht="26" x14ac:dyDescent="0.2">
      <c r="A24" s="6" t="s">
        <v>132</v>
      </c>
      <c r="B24" s="6" t="s">
        <v>129</v>
      </c>
      <c r="C24" s="11" t="s">
        <v>1228</v>
      </c>
      <c r="D24" s="6" t="s">
        <v>128</v>
      </c>
      <c r="E24" s="6" t="s">
        <v>130</v>
      </c>
      <c r="F24" s="15" t="s">
        <v>74</v>
      </c>
      <c r="G24" s="6" t="s">
        <v>131</v>
      </c>
      <c r="H24" s="7" t="s">
        <v>70</v>
      </c>
      <c r="I24" s="28" t="s">
        <v>71</v>
      </c>
      <c r="J24" s="28" t="s">
        <v>71</v>
      </c>
      <c r="K24" s="28" t="s">
        <v>70</v>
      </c>
      <c r="L24" s="28" t="s">
        <v>70</v>
      </c>
      <c r="M24" s="8" t="s">
        <v>70</v>
      </c>
      <c r="N24" s="8" t="s">
        <v>70</v>
      </c>
      <c r="O24" s="9" t="s">
        <v>70</v>
      </c>
      <c r="P24" s="7" t="s">
        <v>71</v>
      </c>
      <c r="Q24" s="28" t="s">
        <v>71</v>
      </c>
      <c r="R24" s="28" t="s">
        <v>71</v>
      </c>
      <c r="S24" s="28" t="s">
        <v>70</v>
      </c>
      <c r="T24" s="28" t="s">
        <v>71</v>
      </c>
      <c r="U24" s="28" t="s">
        <v>70</v>
      </c>
      <c r="V24" s="8" t="s">
        <v>70</v>
      </c>
      <c r="W24" s="8" t="s">
        <v>70</v>
      </c>
      <c r="X24" s="9" t="s">
        <v>70</v>
      </c>
      <c r="Y24" s="7" t="s">
        <v>71</v>
      </c>
      <c r="Z24" s="28" t="s">
        <v>70</v>
      </c>
      <c r="AA24" s="28" t="s">
        <v>70</v>
      </c>
      <c r="AB24" s="28" t="s">
        <v>70</v>
      </c>
      <c r="AC24" s="28" t="s">
        <v>70</v>
      </c>
      <c r="AD24" s="8" t="s">
        <v>70</v>
      </c>
      <c r="AE24" s="8" t="s">
        <v>70</v>
      </c>
      <c r="AF24" s="8" t="s">
        <v>70</v>
      </c>
      <c r="AG24" s="9" t="s">
        <v>70</v>
      </c>
      <c r="AH24" s="13" t="str">
        <f t="shared" si="27"/>
        <v>S</v>
      </c>
      <c r="AI24" s="3" t="str">
        <f t="shared" si="28"/>
        <v>−</v>
      </c>
      <c r="AL24" s="3" t="str">
        <f t="shared" si="29"/>
        <v>−</v>
      </c>
      <c r="AM24" s="3" t="str">
        <f t="shared" si="30"/>
        <v>−</v>
      </c>
      <c r="AN24" s="3" t="str">
        <f t="shared" si="31"/>
        <v>−</v>
      </c>
      <c r="AO24" s="3" t="str">
        <f t="shared" si="0"/>
        <v>−</v>
      </c>
      <c r="AP24" s="3" t="str">
        <f t="shared" si="1"/>
        <v>−</v>
      </c>
      <c r="AQ24" s="3" t="str">
        <f t="shared" si="2"/>
        <v>−</v>
      </c>
      <c r="AR24" s="3" t="str">
        <f t="shared" si="3"/>
        <v>−</v>
      </c>
      <c r="AS24" s="3" t="str">
        <f t="shared" si="4"/>
        <v>−</v>
      </c>
      <c r="AT24" s="3" t="str">
        <f t="shared" si="5"/>
        <v>−</v>
      </c>
      <c r="AU24" s="3" t="str">
        <f t="shared" si="6"/>
        <v>−</v>
      </c>
      <c r="AV24" s="3" t="str">
        <f t="shared" si="7"/>
        <v>−</v>
      </c>
      <c r="BA24" s="3" t="str">
        <f t="shared" si="8"/>
        <v>−</v>
      </c>
      <c r="BB24" s="3" t="str">
        <f t="shared" si="9"/>
        <v>−</v>
      </c>
      <c r="BC24" s="3" t="str">
        <f t="shared" si="10"/>
        <v>−</v>
      </c>
      <c r="BI24" s="3" t="str">
        <f t="shared" si="11"/>
        <v>−</v>
      </c>
      <c r="BJ24" s="3" t="str">
        <f t="shared" si="12"/>
        <v>−</v>
      </c>
      <c r="BK24" s="3" t="str">
        <f t="shared" si="13"/>
        <v>−</v>
      </c>
      <c r="BL24" s="3" t="str">
        <f t="shared" si="14"/>
        <v>○</v>
      </c>
      <c r="BM24" s="3" t="str">
        <f t="shared" si="15"/>
        <v>−</v>
      </c>
      <c r="BN24" s="3" t="str">
        <f t="shared" si="16"/>
        <v>−</v>
      </c>
      <c r="BO24" s="3"/>
      <c r="BP24" s="3"/>
      <c r="BQ24" s="3"/>
      <c r="BR24" s="3"/>
      <c r="BS24" s="3"/>
      <c r="BT24" s="3"/>
      <c r="BU24" s="3"/>
      <c r="BV24" s="3"/>
      <c r="BW24" s="3" t="str">
        <f t="shared" si="17"/>
        <v>−</v>
      </c>
      <c r="BX24" s="3" t="str">
        <f t="shared" si="18"/>
        <v>−</v>
      </c>
      <c r="BY24" s="3" t="str">
        <f t="shared" si="19"/>
        <v>−</v>
      </c>
      <c r="BZ24" s="3" t="str">
        <f t="shared" si="20"/>
        <v>−</v>
      </c>
      <c r="CA24" s="3" t="str">
        <f t="shared" si="21"/>
        <v>−</v>
      </c>
      <c r="CB24" s="3" t="str">
        <f t="shared" si="22"/>
        <v>−</v>
      </c>
      <c r="CC24" s="3" t="str">
        <f t="shared" si="23"/>
        <v>−</v>
      </c>
      <c r="CD24" s="3" t="str">
        <f t="shared" si="24"/>
        <v>−</v>
      </c>
      <c r="CG24" s="3" t="str">
        <f t="shared" si="25"/>
        <v>−</v>
      </c>
      <c r="CH24" s="3" t="str">
        <f t="shared" si="26"/>
        <v>−</v>
      </c>
    </row>
    <row r="25" spans="1:86" ht="26" x14ac:dyDescent="0.2">
      <c r="A25" s="6" t="s">
        <v>137</v>
      </c>
      <c r="B25" s="6" t="s">
        <v>134</v>
      </c>
      <c r="C25" s="11" t="s">
        <v>1229</v>
      </c>
      <c r="D25" s="6" t="s">
        <v>133</v>
      </c>
      <c r="E25" s="6" t="s">
        <v>135</v>
      </c>
      <c r="F25" s="15" t="s">
        <v>74</v>
      </c>
      <c r="G25" s="6" t="s">
        <v>136</v>
      </c>
      <c r="H25" s="7" t="s">
        <v>70</v>
      </c>
      <c r="I25" s="28" t="s">
        <v>71</v>
      </c>
      <c r="J25" s="28" t="s">
        <v>71</v>
      </c>
      <c r="K25" s="28" t="s">
        <v>70</v>
      </c>
      <c r="L25" s="28" t="s">
        <v>70</v>
      </c>
      <c r="M25" s="8" t="s">
        <v>70</v>
      </c>
      <c r="N25" s="8" t="s">
        <v>70</v>
      </c>
      <c r="O25" s="9" t="s">
        <v>70</v>
      </c>
      <c r="P25" s="7" t="s">
        <v>71</v>
      </c>
      <c r="Q25" s="28" t="s">
        <v>71</v>
      </c>
      <c r="R25" s="28" t="s">
        <v>70</v>
      </c>
      <c r="S25" s="28" t="s">
        <v>70</v>
      </c>
      <c r="T25" s="28" t="s">
        <v>71</v>
      </c>
      <c r="U25" s="28" t="s">
        <v>70</v>
      </c>
      <c r="V25" s="8" t="s">
        <v>70</v>
      </c>
      <c r="W25" s="8" t="s">
        <v>70</v>
      </c>
      <c r="X25" s="9" t="s">
        <v>70</v>
      </c>
      <c r="Y25" s="7" t="s">
        <v>71</v>
      </c>
      <c r="Z25" s="28" t="s">
        <v>70</v>
      </c>
      <c r="AA25" s="28" t="s">
        <v>70</v>
      </c>
      <c r="AB25" s="28" t="s">
        <v>70</v>
      </c>
      <c r="AC25" s="28" t="s">
        <v>70</v>
      </c>
      <c r="AD25" s="8" t="s">
        <v>70</v>
      </c>
      <c r="AE25" s="8" t="s">
        <v>70</v>
      </c>
      <c r="AF25" s="8" t="s">
        <v>70</v>
      </c>
      <c r="AG25" s="9" t="s">
        <v>70</v>
      </c>
      <c r="AH25" s="13" t="str">
        <f t="shared" si="27"/>
        <v>S</v>
      </c>
      <c r="AI25" s="3" t="str">
        <f t="shared" si="28"/>
        <v>−</v>
      </c>
      <c r="AL25" s="3" t="str">
        <f t="shared" si="29"/>
        <v>−</v>
      </c>
      <c r="AM25" s="3" t="str">
        <f t="shared" si="30"/>
        <v>−</v>
      </c>
      <c r="AN25" s="3" t="str">
        <f t="shared" si="31"/>
        <v>−</v>
      </c>
      <c r="AO25" s="3" t="str">
        <f t="shared" si="0"/>
        <v>−</v>
      </c>
      <c r="AP25" s="3" t="str">
        <f t="shared" si="1"/>
        <v>−</v>
      </c>
      <c r="AQ25" s="3" t="str">
        <f t="shared" si="2"/>
        <v>−</v>
      </c>
      <c r="AR25" s="3" t="str">
        <f t="shared" si="3"/>
        <v>−</v>
      </c>
      <c r="AS25" s="3" t="str">
        <f t="shared" si="4"/>
        <v>−</v>
      </c>
      <c r="AT25" s="3" t="str">
        <f t="shared" si="5"/>
        <v>−</v>
      </c>
      <c r="AU25" s="3" t="str">
        <f t="shared" si="6"/>
        <v>−</v>
      </c>
      <c r="AV25" s="3" t="str">
        <f t="shared" si="7"/>
        <v>−</v>
      </c>
      <c r="BA25" s="3" t="str">
        <f t="shared" si="8"/>
        <v>−</v>
      </c>
      <c r="BB25" s="3" t="str">
        <f t="shared" si="9"/>
        <v>−</v>
      </c>
      <c r="BC25" s="3" t="str">
        <f t="shared" si="10"/>
        <v>−</v>
      </c>
      <c r="BI25" s="3" t="str">
        <f t="shared" si="11"/>
        <v>−</v>
      </c>
      <c r="BJ25" s="3" t="str">
        <f t="shared" si="12"/>
        <v>−</v>
      </c>
      <c r="BK25" s="3" t="str">
        <f t="shared" si="13"/>
        <v>−</v>
      </c>
      <c r="BL25" s="3" t="str">
        <f t="shared" si="14"/>
        <v>○</v>
      </c>
      <c r="BM25" s="3" t="str">
        <f t="shared" si="15"/>
        <v>−</v>
      </c>
      <c r="BN25" s="3" t="str">
        <f t="shared" si="16"/>
        <v>−</v>
      </c>
      <c r="BO25" s="3"/>
      <c r="BP25" s="3"/>
      <c r="BQ25" s="3"/>
      <c r="BR25" s="3"/>
      <c r="BS25" s="3"/>
      <c r="BT25" s="3"/>
      <c r="BU25" s="3"/>
      <c r="BV25" s="3"/>
      <c r="BW25" s="3" t="str">
        <f t="shared" si="17"/>
        <v>−</v>
      </c>
      <c r="BX25" s="3" t="str">
        <f t="shared" si="18"/>
        <v>−</v>
      </c>
      <c r="BY25" s="3" t="str">
        <f t="shared" si="19"/>
        <v>−</v>
      </c>
      <c r="BZ25" s="3" t="str">
        <f t="shared" si="20"/>
        <v>−</v>
      </c>
      <c r="CA25" s="3" t="str">
        <f t="shared" si="21"/>
        <v>−</v>
      </c>
      <c r="CB25" s="3" t="str">
        <f t="shared" si="22"/>
        <v>−</v>
      </c>
      <c r="CC25" s="3" t="str">
        <f t="shared" si="23"/>
        <v>−</v>
      </c>
      <c r="CD25" s="3" t="str">
        <f t="shared" si="24"/>
        <v>−</v>
      </c>
      <c r="CG25" s="3" t="str">
        <f t="shared" si="25"/>
        <v>−</v>
      </c>
      <c r="CH25" s="3" t="str">
        <f t="shared" si="26"/>
        <v>−</v>
      </c>
    </row>
    <row r="26" spans="1:86" ht="26" x14ac:dyDescent="0.2">
      <c r="A26" s="6" t="s">
        <v>142</v>
      </c>
      <c r="B26" s="6" t="s">
        <v>139</v>
      </c>
      <c r="C26" s="11" t="s">
        <v>1230</v>
      </c>
      <c r="D26" s="6" t="s">
        <v>138</v>
      </c>
      <c r="E26" s="6" t="s">
        <v>140</v>
      </c>
      <c r="F26" s="15" t="s">
        <v>1606</v>
      </c>
      <c r="G26" s="6" t="s">
        <v>141</v>
      </c>
      <c r="H26" s="7" t="s">
        <v>70</v>
      </c>
      <c r="I26" s="28" t="s">
        <v>71</v>
      </c>
      <c r="J26" s="28" t="s">
        <v>70</v>
      </c>
      <c r="K26" s="28" t="s">
        <v>70</v>
      </c>
      <c r="L26" s="28" t="s">
        <v>70</v>
      </c>
      <c r="M26" s="8" t="s">
        <v>70</v>
      </c>
      <c r="N26" s="8" t="s">
        <v>71</v>
      </c>
      <c r="O26" s="9" t="s">
        <v>71</v>
      </c>
      <c r="P26" s="7" t="s">
        <v>70</v>
      </c>
      <c r="Q26" s="28" t="s">
        <v>70</v>
      </c>
      <c r="R26" s="28" t="s">
        <v>70</v>
      </c>
      <c r="S26" s="28" t="s">
        <v>71</v>
      </c>
      <c r="T26" s="28" t="s">
        <v>71</v>
      </c>
      <c r="U26" s="28" t="s">
        <v>70</v>
      </c>
      <c r="V26" s="8" t="s">
        <v>70</v>
      </c>
      <c r="W26" s="8" t="s">
        <v>70</v>
      </c>
      <c r="X26" s="9" t="s">
        <v>70</v>
      </c>
      <c r="Y26" s="7" t="s">
        <v>71</v>
      </c>
      <c r="Z26" s="28" t="s">
        <v>70</v>
      </c>
      <c r="AA26" s="28" t="s">
        <v>70</v>
      </c>
      <c r="AB26" s="28" t="s">
        <v>70</v>
      </c>
      <c r="AC26" s="28" t="s">
        <v>70</v>
      </c>
      <c r="AD26" s="8" t="s">
        <v>70</v>
      </c>
      <c r="AE26" s="8" t="s">
        <v>70</v>
      </c>
      <c r="AF26" s="8" t="s">
        <v>70</v>
      </c>
      <c r="AG26" s="9" t="s">
        <v>70</v>
      </c>
      <c r="AH26" s="13" t="str">
        <f t="shared" si="27"/>
        <v>G,O,142</v>
      </c>
      <c r="AI26" s="3" t="str">
        <f t="shared" si="28"/>
        <v>−</v>
      </c>
      <c r="AL26" s="3" t="str">
        <f t="shared" si="29"/>
        <v>−</v>
      </c>
      <c r="AM26" s="3" t="str">
        <f t="shared" si="30"/>
        <v>−</v>
      </c>
      <c r="AN26" s="3" t="str">
        <f t="shared" si="31"/>
        <v>−</v>
      </c>
      <c r="AO26" s="3" t="str">
        <f t="shared" si="0"/>
        <v>−</v>
      </c>
      <c r="AP26" s="3" t="str">
        <f t="shared" si="1"/>
        <v>−</v>
      </c>
      <c r="AQ26" s="3" t="str">
        <f t="shared" si="2"/>
        <v>○</v>
      </c>
      <c r="AR26" s="3" t="str">
        <f t="shared" si="3"/>
        <v>−</v>
      </c>
      <c r="AS26" s="3" t="str">
        <f t="shared" si="4"/>
        <v>−</v>
      </c>
      <c r="AT26" s="3" t="str">
        <f t="shared" si="5"/>
        <v>−</v>
      </c>
      <c r="AU26" s="3" t="str">
        <f t="shared" si="6"/>
        <v>−</v>
      </c>
      <c r="AV26" s="3" t="str">
        <f t="shared" si="7"/>
        <v>−</v>
      </c>
      <c r="BA26" s="3" t="str">
        <f t="shared" si="8"/>
        <v>−</v>
      </c>
      <c r="BB26" s="3" t="str">
        <f t="shared" si="9"/>
        <v>−</v>
      </c>
      <c r="BC26" s="3" t="str">
        <f t="shared" si="10"/>
        <v>○</v>
      </c>
      <c r="BH26" s="3" t="s">
        <v>71</v>
      </c>
      <c r="BI26" s="3" t="str">
        <f t="shared" si="11"/>
        <v>−</v>
      </c>
      <c r="BJ26" s="3" t="str">
        <f t="shared" si="12"/>
        <v>−</v>
      </c>
      <c r="BK26" s="3" t="str">
        <f t="shared" si="13"/>
        <v>−</v>
      </c>
      <c r="BL26" s="3" t="str">
        <f t="shared" si="14"/>
        <v>−</v>
      </c>
      <c r="BM26" s="3" t="str">
        <f t="shared" si="15"/>
        <v>−</v>
      </c>
      <c r="BN26" s="3" t="str">
        <f t="shared" si="16"/>
        <v>−</v>
      </c>
      <c r="BO26" s="3"/>
      <c r="BP26" s="3"/>
      <c r="BQ26" s="3"/>
      <c r="BR26" s="3"/>
      <c r="BS26" s="3"/>
      <c r="BT26" s="3"/>
      <c r="BU26" s="3"/>
      <c r="BV26" s="3"/>
      <c r="BW26" s="3" t="str">
        <f t="shared" si="17"/>
        <v>−</v>
      </c>
      <c r="BX26" s="3" t="str">
        <f t="shared" si="18"/>
        <v>−</v>
      </c>
      <c r="BY26" s="3" t="str">
        <f t="shared" si="19"/>
        <v>−</v>
      </c>
      <c r="BZ26" s="3" t="str">
        <f t="shared" si="20"/>
        <v>−</v>
      </c>
      <c r="CA26" s="3" t="str">
        <f t="shared" si="21"/>
        <v>−</v>
      </c>
      <c r="CB26" s="3" t="str">
        <f t="shared" si="22"/>
        <v>−</v>
      </c>
      <c r="CC26" s="3" t="str">
        <f t="shared" si="23"/>
        <v>○</v>
      </c>
      <c r="CD26" s="3" t="str">
        <f t="shared" si="24"/>
        <v>−</v>
      </c>
      <c r="CG26" s="3" t="str">
        <f t="shared" si="25"/>
        <v>−</v>
      </c>
      <c r="CH26" s="3" t="str">
        <f t="shared" si="26"/>
        <v>−</v>
      </c>
    </row>
    <row r="27" spans="1:86" ht="52" x14ac:dyDescent="0.2">
      <c r="A27" s="6" t="s">
        <v>142</v>
      </c>
      <c r="B27" s="6" t="s">
        <v>143</v>
      </c>
      <c r="C27" s="11" t="s">
        <v>1231</v>
      </c>
      <c r="D27" s="6" t="s">
        <v>138</v>
      </c>
      <c r="E27" s="6" t="s">
        <v>144</v>
      </c>
      <c r="F27" s="15">
        <v>142</v>
      </c>
      <c r="G27" s="6" t="s">
        <v>145</v>
      </c>
      <c r="H27" s="7" t="s">
        <v>71</v>
      </c>
      <c r="I27" s="28" t="s">
        <v>71</v>
      </c>
      <c r="J27" s="28" t="s">
        <v>70</v>
      </c>
      <c r="K27" s="28" t="s">
        <v>70</v>
      </c>
      <c r="L27" s="28" t="s">
        <v>70</v>
      </c>
      <c r="M27" s="8" t="s">
        <v>70</v>
      </c>
      <c r="N27" s="8" t="s">
        <v>71</v>
      </c>
      <c r="O27" s="9" t="s">
        <v>71</v>
      </c>
      <c r="P27" s="7" t="s">
        <v>70</v>
      </c>
      <c r="Q27" s="28" t="s">
        <v>70</v>
      </c>
      <c r="R27" s="28" t="s">
        <v>70</v>
      </c>
      <c r="S27" s="28" t="s">
        <v>71</v>
      </c>
      <c r="T27" s="28" t="s">
        <v>70</v>
      </c>
      <c r="U27" s="28" t="s">
        <v>70</v>
      </c>
      <c r="V27" s="8" t="s">
        <v>70</v>
      </c>
      <c r="W27" s="8" t="s">
        <v>70</v>
      </c>
      <c r="X27" s="9" t="s">
        <v>70</v>
      </c>
      <c r="Y27" s="7" t="s">
        <v>71</v>
      </c>
      <c r="Z27" s="28" t="s">
        <v>70</v>
      </c>
      <c r="AA27" s="28" t="s">
        <v>70</v>
      </c>
      <c r="AB27" s="28" t="s">
        <v>70</v>
      </c>
      <c r="AC27" s="28" t="s">
        <v>70</v>
      </c>
      <c r="AD27" s="8" t="s">
        <v>70</v>
      </c>
      <c r="AE27" s="8" t="s">
        <v>70</v>
      </c>
      <c r="AF27" s="8" t="s">
        <v>70</v>
      </c>
      <c r="AG27" s="9" t="s">
        <v>70</v>
      </c>
      <c r="AH27" s="13" t="str">
        <f t="shared" si="27"/>
        <v>142</v>
      </c>
      <c r="AI27" s="3" t="str">
        <f t="shared" si="28"/>
        <v>−</v>
      </c>
      <c r="AL27" s="3" t="str">
        <f t="shared" si="29"/>
        <v>−</v>
      </c>
      <c r="AM27" s="3" t="str">
        <f t="shared" si="30"/>
        <v>−</v>
      </c>
      <c r="AN27" s="3" t="str">
        <f t="shared" si="31"/>
        <v>−</v>
      </c>
      <c r="AO27" s="3" t="str">
        <f t="shared" si="0"/>
        <v>−</v>
      </c>
      <c r="AP27" s="3" t="str">
        <f t="shared" si="1"/>
        <v>−</v>
      </c>
      <c r="AQ27" s="3" t="str">
        <f t="shared" si="2"/>
        <v>−</v>
      </c>
      <c r="AR27" s="3" t="str">
        <f t="shared" si="3"/>
        <v>−</v>
      </c>
      <c r="AS27" s="3" t="str">
        <f t="shared" si="4"/>
        <v>−</v>
      </c>
      <c r="AT27" s="3" t="str">
        <f t="shared" si="5"/>
        <v>−</v>
      </c>
      <c r="AU27" s="3" t="str">
        <f t="shared" si="6"/>
        <v>−</v>
      </c>
      <c r="AV27" s="3" t="str">
        <f t="shared" si="7"/>
        <v>−</v>
      </c>
      <c r="BA27" s="3" t="str">
        <f t="shared" si="8"/>
        <v>−</v>
      </c>
      <c r="BB27" s="3" t="str">
        <f t="shared" si="9"/>
        <v>−</v>
      </c>
      <c r="BC27" s="3" t="str">
        <f t="shared" si="10"/>
        <v>−</v>
      </c>
      <c r="BI27" s="3" t="str">
        <f t="shared" si="11"/>
        <v>−</v>
      </c>
      <c r="BJ27" s="3" t="str">
        <f t="shared" si="12"/>
        <v>−</v>
      </c>
      <c r="BK27" s="3" t="str">
        <f t="shared" si="13"/>
        <v>−</v>
      </c>
      <c r="BL27" s="3" t="str">
        <f t="shared" si="14"/>
        <v>−</v>
      </c>
      <c r="BM27" s="3" t="str">
        <f t="shared" si="15"/>
        <v>−</v>
      </c>
      <c r="BN27" s="3" t="str">
        <f t="shared" si="16"/>
        <v>−</v>
      </c>
      <c r="BO27" s="3"/>
      <c r="BP27" s="3"/>
      <c r="BQ27" s="3"/>
      <c r="BR27" s="3"/>
      <c r="BS27" s="3"/>
      <c r="BT27" s="3"/>
      <c r="BU27" s="3"/>
      <c r="BV27" s="3"/>
      <c r="BW27" s="3" t="str">
        <f t="shared" si="17"/>
        <v>−</v>
      </c>
      <c r="BX27" s="3" t="str">
        <f t="shared" si="18"/>
        <v>−</v>
      </c>
      <c r="BY27" s="3" t="str">
        <f t="shared" si="19"/>
        <v>−</v>
      </c>
      <c r="BZ27" s="3" t="str">
        <f t="shared" si="20"/>
        <v>−</v>
      </c>
      <c r="CA27" s="3" t="str">
        <f t="shared" si="21"/>
        <v>−</v>
      </c>
      <c r="CB27" s="3" t="str">
        <f t="shared" si="22"/>
        <v>−</v>
      </c>
      <c r="CC27" s="3" t="str">
        <f t="shared" si="23"/>
        <v>○</v>
      </c>
      <c r="CD27" s="3" t="str">
        <f t="shared" si="24"/>
        <v>−</v>
      </c>
      <c r="CG27" s="3" t="str">
        <f t="shared" si="25"/>
        <v>−</v>
      </c>
      <c r="CH27" s="3" t="str">
        <f t="shared" si="26"/>
        <v>−</v>
      </c>
    </row>
    <row r="28" spans="1:86" ht="26" x14ac:dyDescent="0.2">
      <c r="A28" s="6" t="s">
        <v>146</v>
      </c>
      <c r="B28" s="6" t="s">
        <v>70</v>
      </c>
      <c r="C28" s="6" t="s">
        <v>70</v>
      </c>
      <c r="D28" s="6" t="s">
        <v>70</v>
      </c>
      <c r="E28" s="6" t="s">
        <v>70</v>
      </c>
      <c r="F28" s="15" t="s">
        <v>70</v>
      </c>
      <c r="G28" s="6" t="s">
        <v>70</v>
      </c>
      <c r="H28" s="7" t="s">
        <v>70</v>
      </c>
      <c r="I28" s="28" t="s">
        <v>70</v>
      </c>
      <c r="J28" s="28" t="s">
        <v>70</v>
      </c>
      <c r="K28" s="28" t="s">
        <v>70</v>
      </c>
      <c r="L28" s="28" t="s">
        <v>70</v>
      </c>
      <c r="M28" s="8" t="s">
        <v>70</v>
      </c>
      <c r="N28" s="8" t="s">
        <v>70</v>
      </c>
      <c r="O28" s="9" t="s">
        <v>70</v>
      </c>
      <c r="P28" s="7" t="s">
        <v>70</v>
      </c>
      <c r="Q28" s="28" t="s">
        <v>70</v>
      </c>
      <c r="R28" s="28" t="s">
        <v>70</v>
      </c>
      <c r="S28" s="28" t="s">
        <v>70</v>
      </c>
      <c r="T28" s="28" t="s">
        <v>70</v>
      </c>
      <c r="U28" s="28" t="s">
        <v>70</v>
      </c>
      <c r="V28" s="8" t="s">
        <v>70</v>
      </c>
      <c r="W28" s="8" t="s">
        <v>70</v>
      </c>
      <c r="X28" s="9" t="s">
        <v>70</v>
      </c>
      <c r="Y28" s="7" t="s">
        <v>70</v>
      </c>
      <c r="Z28" s="28" t="s">
        <v>70</v>
      </c>
      <c r="AA28" s="28" t="s">
        <v>70</v>
      </c>
      <c r="AB28" s="28" t="s">
        <v>70</v>
      </c>
      <c r="AC28" s="28" t="s">
        <v>70</v>
      </c>
      <c r="AD28" s="8" t="s">
        <v>70</v>
      </c>
      <c r="AE28" s="8" t="s">
        <v>70</v>
      </c>
      <c r="AF28" s="8" t="s">
        <v>70</v>
      </c>
      <c r="AG28" s="9" t="s">
        <v>70</v>
      </c>
      <c r="AH28" s="13" t="str">
        <f t="shared" si="27"/>
        <v>-</v>
      </c>
      <c r="AI28" s="3" t="str">
        <f t="shared" si="28"/>
        <v>−</v>
      </c>
      <c r="AL28" s="3" t="str">
        <f t="shared" si="29"/>
        <v>−</v>
      </c>
      <c r="AM28" s="3" t="str">
        <f t="shared" si="30"/>
        <v>−</v>
      </c>
      <c r="AN28" s="3" t="str">
        <f t="shared" si="31"/>
        <v>−</v>
      </c>
      <c r="AO28" s="3" t="str">
        <f t="shared" si="0"/>
        <v>−</v>
      </c>
      <c r="AP28" s="3" t="str">
        <f t="shared" si="1"/>
        <v>−</v>
      </c>
      <c r="AQ28" s="3" t="str">
        <f t="shared" si="2"/>
        <v>−</v>
      </c>
      <c r="AR28" s="3" t="str">
        <f t="shared" si="3"/>
        <v>−</v>
      </c>
      <c r="AS28" s="3" t="str">
        <f t="shared" si="4"/>
        <v>−</v>
      </c>
      <c r="AT28" s="3" t="str">
        <f t="shared" si="5"/>
        <v>−</v>
      </c>
      <c r="AU28" s="3" t="str">
        <f t="shared" si="6"/>
        <v>−</v>
      </c>
      <c r="AV28" s="3" t="str">
        <f t="shared" si="7"/>
        <v>−</v>
      </c>
      <c r="BA28" s="3" t="str">
        <f t="shared" si="8"/>
        <v>−</v>
      </c>
      <c r="BB28" s="3" t="str">
        <f t="shared" si="9"/>
        <v>−</v>
      </c>
      <c r="BC28" s="3" t="str">
        <f t="shared" si="10"/>
        <v>−</v>
      </c>
      <c r="BI28" s="3" t="str">
        <f t="shared" si="11"/>
        <v>−</v>
      </c>
      <c r="BJ28" s="3" t="str">
        <f t="shared" si="12"/>
        <v>−</v>
      </c>
      <c r="BK28" s="3" t="str">
        <f t="shared" si="13"/>
        <v>−</v>
      </c>
      <c r="BL28" s="3" t="str">
        <f t="shared" si="14"/>
        <v>−</v>
      </c>
      <c r="BM28" s="3" t="str">
        <f t="shared" si="15"/>
        <v>−</v>
      </c>
      <c r="BN28" s="3" t="str">
        <f t="shared" si="16"/>
        <v>−</v>
      </c>
      <c r="BO28" s="3"/>
      <c r="BP28" s="3"/>
      <c r="BQ28" s="3"/>
      <c r="BR28" s="3"/>
      <c r="BS28" s="3"/>
      <c r="BT28" s="3"/>
      <c r="BU28" s="3"/>
      <c r="BV28" s="3"/>
      <c r="BW28" s="3" t="str">
        <f t="shared" si="17"/>
        <v>−</v>
      </c>
      <c r="BX28" s="3" t="str">
        <f t="shared" si="18"/>
        <v>−</v>
      </c>
      <c r="BY28" s="3" t="str">
        <f t="shared" si="19"/>
        <v>−</v>
      </c>
      <c r="BZ28" s="3" t="str">
        <f t="shared" si="20"/>
        <v>−</v>
      </c>
      <c r="CA28" s="3" t="str">
        <f t="shared" si="21"/>
        <v>−</v>
      </c>
      <c r="CB28" s="3" t="str">
        <f t="shared" si="22"/>
        <v>−</v>
      </c>
      <c r="CC28" s="3" t="str">
        <f t="shared" si="23"/>
        <v>−</v>
      </c>
      <c r="CD28" s="3" t="str">
        <f t="shared" si="24"/>
        <v>−</v>
      </c>
      <c r="CG28" s="3" t="str">
        <f t="shared" si="25"/>
        <v>−</v>
      </c>
      <c r="CH28" s="3" t="str">
        <f t="shared" si="26"/>
        <v>−</v>
      </c>
    </row>
    <row r="29" spans="1:86" ht="39" x14ac:dyDescent="0.2">
      <c r="A29" s="6" t="s">
        <v>152</v>
      </c>
      <c r="B29" s="6" t="s">
        <v>155</v>
      </c>
      <c r="C29" s="11" t="s">
        <v>1232</v>
      </c>
      <c r="D29" s="6" t="s">
        <v>147</v>
      </c>
      <c r="E29" s="6" t="s">
        <v>149</v>
      </c>
      <c r="F29" s="15" t="s">
        <v>150</v>
      </c>
      <c r="G29" s="6" t="s">
        <v>156</v>
      </c>
      <c r="H29" s="7" t="s">
        <v>70</v>
      </c>
      <c r="I29" s="28" t="s">
        <v>70</v>
      </c>
      <c r="J29" s="28" t="s">
        <v>70</v>
      </c>
      <c r="K29" s="28" t="s">
        <v>71</v>
      </c>
      <c r="L29" s="28" t="s">
        <v>70</v>
      </c>
      <c r="M29" s="8" t="s">
        <v>70</v>
      </c>
      <c r="N29" s="8" t="s">
        <v>71</v>
      </c>
      <c r="O29" s="9" t="s">
        <v>71</v>
      </c>
      <c r="P29" s="7" t="s">
        <v>71</v>
      </c>
      <c r="Q29" s="28" t="s">
        <v>71</v>
      </c>
      <c r="R29" s="28" t="s">
        <v>71</v>
      </c>
      <c r="S29" s="28" t="s">
        <v>71</v>
      </c>
      <c r="T29" s="28" t="s">
        <v>70</v>
      </c>
      <c r="U29" s="28" t="s">
        <v>70</v>
      </c>
      <c r="V29" s="8" t="s">
        <v>70</v>
      </c>
      <c r="W29" s="8" t="s">
        <v>70</v>
      </c>
      <c r="X29" s="9" t="s">
        <v>71</v>
      </c>
      <c r="Y29" s="7" t="s">
        <v>71</v>
      </c>
      <c r="Z29" s="28" t="s">
        <v>70</v>
      </c>
      <c r="AA29" s="28" t="s">
        <v>70</v>
      </c>
      <c r="AB29" s="28" t="s">
        <v>70</v>
      </c>
      <c r="AC29" s="28" t="s">
        <v>70</v>
      </c>
      <c r="AD29" s="8" t="s">
        <v>70</v>
      </c>
      <c r="AE29" s="8" t="s">
        <v>70</v>
      </c>
      <c r="AF29" s="8" t="s">
        <v>70</v>
      </c>
      <c r="AG29" s="9" t="s">
        <v>70</v>
      </c>
      <c r="AH29" s="13" t="str">
        <f t="shared" si="27"/>
        <v>J,070</v>
      </c>
      <c r="AI29" s="3" t="str">
        <f t="shared" si="28"/>
        <v>−</v>
      </c>
      <c r="AL29" s="3" t="str">
        <f t="shared" si="29"/>
        <v>−</v>
      </c>
      <c r="AM29" s="3" t="str">
        <f t="shared" si="30"/>
        <v>−</v>
      </c>
      <c r="AN29" s="3" t="str">
        <f t="shared" si="31"/>
        <v>−</v>
      </c>
      <c r="AO29" s="3" t="str">
        <f t="shared" si="0"/>
        <v>−</v>
      </c>
      <c r="AP29" s="3" t="str">
        <f t="shared" si="1"/>
        <v>−</v>
      </c>
      <c r="AQ29" s="3" t="str">
        <f t="shared" si="2"/>
        <v>−</v>
      </c>
      <c r="AR29" s="3" t="str">
        <f t="shared" si="3"/>
        <v>−</v>
      </c>
      <c r="AS29" s="3" t="str">
        <f t="shared" si="4"/>
        <v>−</v>
      </c>
      <c r="AT29" s="3" t="str">
        <f t="shared" si="5"/>
        <v>○</v>
      </c>
      <c r="AU29" s="3" t="str">
        <f t="shared" si="6"/>
        <v>−</v>
      </c>
      <c r="AV29" s="3" t="str">
        <f t="shared" si="7"/>
        <v>−</v>
      </c>
      <c r="BA29" s="3" t="str">
        <f t="shared" si="8"/>
        <v>−</v>
      </c>
      <c r="BB29" s="3" t="str">
        <f t="shared" si="9"/>
        <v>−</v>
      </c>
      <c r="BC29" s="3" t="str">
        <f t="shared" si="10"/>
        <v>−</v>
      </c>
      <c r="BI29" s="3" t="str">
        <f t="shared" si="11"/>
        <v>−</v>
      </c>
      <c r="BJ29" s="3" t="str">
        <f t="shared" si="12"/>
        <v>−</v>
      </c>
      <c r="BK29" s="3" t="str">
        <f t="shared" si="13"/>
        <v>−</v>
      </c>
      <c r="BL29" s="3" t="str">
        <f t="shared" si="14"/>
        <v>−</v>
      </c>
      <c r="BM29" s="3" t="str">
        <f t="shared" si="15"/>
        <v>−</v>
      </c>
      <c r="BN29" s="3" t="str">
        <f t="shared" si="16"/>
        <v>−</v>
      </c>
      <c r="BO29" s="3"/>
      <c r="BP29" s="3"/>
      <c r="BQ29" s="3"/>
      <c r="BR29" s="3"/>
      <c r="BS29" s="3"/>
      <c r="BT29" s="3"/>
      <c r="BU29" s="3"/>
      <c r="BV29" s="3"/>
      <c r="BW29" s="3" t="str">
        <f t="shared" si="17"/>
        <v>−</v>
      </c>
      <c r="BX29" s="3" t="str">
        <f t="shared" si="18"/>
        <v>−</v>
      </c>
      <c r="BY29" s="3" t="str">
        <f t="shared" si="19"/>
        <v>−</v>
      </c>
      <c r="BZ29" s="3" t="str">
        <f t="shared" si="20"/>
        <v>○</v>
      </c>
      <c r="CA29" s="3" t="str">
        <f t="shared" si="21"/>
        <v>−</v>
      </c>
      <c r="CB29" s="3" t="str">
        <f t="shared" si="22"/>
        <v>−</v>
      </c>
      <c r="CC29" s="3" t="str">
        <f t="shared" si="23"/>
        <v>−</v>
      </c>
      <c r="CD29" s="3" t="str">
        <f t="shared" si="24"/>
        <v>−</v>
      </c>
      <c r="CG29" s="3" t="str">
        <f t="shared" si="25"/>
        <v>−</v>
      </c>
      <c r="CH29" s="3" t="str">
        <f t="shared" si="26"/>
        <v>−</v>
      </c>
    </row>
    <row r="30" spans="1:86" ht="26" x14ac:dyDescent="0.2">
      <c r="A30" s="6" t="s">
        <v>152</v>
      </c>
      <c r="B30" s="6" t="s">
        <v>148</v>
      </c>
      <c r="C30" s="11" t="s">
        <v>1233</v>
      </c>
      <c r="D30" s="6" t="s">
        <v>147</v>
      </c>
      <c r="E30" s="6" t="s">
        <v>149</v>
      </c>
      <c r="F30" s="15" t="s">
        <v>150</v>
      </c>
      <c r="G30" s="6" t="s">
        <v>151</v>
      </c>
      <c r="H30" s="7" t="s">
        <v>71</v>
      </c>
      <c r="I30" s="28" t="s">
        <v>71</v>
      </c>
      <c r="J30" s="28" t="s">
        <v>70</v>
      </c>
      <c r="K30" s="28" t="s">
        <v>70</v>
      </c>
      <c r="L30" s="28" t="s">
        <v>70</v>
      </c>
      <c r="M30" s="8" t="s">
        <v>70</v>
      </c>
      <c r="N30" s="8" t="s">
        <v>71</v>
      </c>
      <c r="O30" s="9" t="s">
        <v>71</v>
      </c>
      <c r="P30" s="7" t="s">
        <v>71</v>
      </c>
      <c r="Q30" s="28" t="s">
        <v>71</v>
      </c>
      <c r="R30" s="28" t="s">
        <v>71</v>
      </c>
      <c r="S30" s="28" t="s">
        <v>71</v>
      </c>
      <c r="T30" s="28" t="s">
        <v>71</v>
      </c>
      <c r="U30" s="28" t="s">
        <v>70</v>
      </c>
      <c r="V30" s="8" t="s">
        <v>71</v>
      </c>
      <c r="W30" s="8" t="s">
        <v>70</v>
      </c>
      <c r="X30" s="9" t="s">
        <v>71</v>
      </c>
      <c r="Y30" s="7" t="s">
        <v>71</v>
      </c>
      <c r="Z30" s="28" t="s">
        <v>70</v>
      </c>
      <c r="AA30" s="28" t="s">
        <v>70</v>
      </c>
      <c r="AB30" s="28" t="s">
        <v>70</v>
      </c>
      <c r="AC30" s="28" t="s">
        <v>70</v>
      </c>
      <c r="AD30" s="8" t="s">
        <v>70</v>
      </c>
      <c r="AE30" s="8" t="s">
        <v>70</v>
      </c>
      <c r="AF30" s="8" t="s">
        <v>70</v>
      </c>
      <c r="AG30" s="9" t="s">
        <v>70</v>
      </c>
      <c r="AH30" s="13" t="str">
        <f t="shared" si="27"/>
        <v>J,070</v>
      </c>
      <c r="AI30" s="3" t="str">
        <f t="shared" si="28"/>
        <v>−</v>
      </c>
      <c r="AL30" s="3" t="str">
        <f t="shared" si="29"/>
        <v>−</v>
      </c>
      <c r="AM30" s="3" t="str">
        <f t="shared" si="30"/>
        <v>−</v>
      </c>
      <c r="AN30" s="3" t="str">
        <f t="shared" si="31"/>
        <v>−</v>
      </c>
      <c r="AO30" s="3" t="str">
        <f t="shared" si="0"/>
        <v>−</v>
      </c>
      <c r="AP30" s="3" t="str">
        <f t="shared" si="1"/>
        <v>−</v>
      </c>
      <c r="AQ30" s="3" t="str">
        <f t="shared" si="2"/>
        <v>−</v>
      </c>
      <c r="AR30" s="3" t="str">
        <f t="shared" si="3"/>
        <v>−</v>
      </c>
      <c r="AS30" s="3" t="str">
        <f t="shared" si="4"/>
        <v>−</v>
      </c>
      <c r="AT30" s="3" t="str">
        <f t="shared" si="5"/>
        <v>○</v>
      </c>
      <c r="AU30" s="3" t="str">
        <f t="shared" si="6"/>
        <v>−</v>
      </c>
      <c r="AV30" s="3" t="str">
        <f t="shared" si="7"/>
        <v>−</v>
      </c>
      <c r="BA30" s="3" t="str">
        <f t="shared" si="8"/>
        <v>−</v>
      </c>
      <c r="BB30" s="3" t="str">
        <f t="shared" si="9"/>
        <v>−</v>
      </c>
      <c r="BC30" s="3" t="str">
        <f t="shared" si="10"/>
        <v>−</v>
      </c>
      <c r="BI30" s="3" t="str">
        <f t="shared" si="11"/>
        <v>−</v>
      </c>
      <c r="BJ30" s="3" t="str">
        <f t="shared" si="12"/>
        <v>−</v>
      </c>
      <c r="BK30" s="3" t="str">
        <f t="shared" si="13"/>
        <v>−</v>
      </c>
      <c r="BL30" s="3" t="str">
        <f t="shared" si="14"/>
        <v>−</v>
      </c>
      <c r="BM30" s="3" t="str">
        <f t="shared" si="15"/>
        <v>−</v>
      </c>
      <c r="BN30" s="3" t="str">
        <f t="shared" si="16"/>
        <v>−</v>
      </c>
      <c r="BO30" s="3"/>
      <c r="BP30" s="3"/>
      <c r="BQ30" s="3"/>
      <c r="BR30" s="3"/>
      <c r="BS30" s="3"/>
      <c r="BT30" s="3"/>
      <c r="BU30" s="3"/>
      <c r="BV30" s="3"/>
      <c r="BW30" s="3" t="str">
        <f t="shared" si="17"/>
        <v>−</v>
      </c>
      <c r="BX30" s="3" t="str">
        <f t="shared" si="18"/>
        <v>−</v>
      </c>
      <c r="BY30" s="3" t="str">
        <f t="shared" si="19"/>
        <v>−</v>
      </c>
      <c r="BZ30" s="3" t="str">
        <f t="shared" si="20"/>
        <v>○</v>
      </c>
      <c r="CA30" s="3" t="str">
        <f t="shared" si="21"/>
        <v>−</v>
      </c>
      <c r="CB30" s="3" t="str">
        <f t="shared" si="22"/>
        <v>−</v>
      </c>
      <c r="CC30" s="3" t="str">
        <f t="shared" si="23"/>
        <v>−</v>
      </c>
      <c r="CD30" s="3" t="str">
        <f t="shared" si="24"/>
        <v>−</v>
      </c>
      <c r="CG30" s="3" t="str">
        <f t="shared" si="25"/>
        <v>−</v>
      </c>
      <c r="CH30" s="3" t="str">
        <f t="shared" si="26"/>
        <v>−</v>
      </c>
    </row>
    <row r="31" spans="1:86" ht="26" x14ac:dyDescent="0.2">
      <c r="A31" s="6" t="s">
        <v>152</v>
      </c>
      <c r="B31" s="6" t="s">
        <v>153</v>
      </c>
      <c r="C31" s="11" t="s">
        <v>1234</v>
      </c>
      <c r="D31" s="6" t="s">
        <v>147</v>
      </c>
      <c r="E31" s="6" t="s">
        <v>149</v>
      </c>
      <c r="F31" s="15" t="s">
        <v>150</v>
      </c>
      <c r="G31" s="6" t="s">
        <v>154</v>
      </c>
      <c r="H31" s="7" t="s">
        <v>70</v>
      </c>
      <c r="I31" s="28" t="s">
        <v>70</v>
      </c>
      <c r="J31" s="28" t="s">
        <v>71</v>
      </c>
      <c r="K31" s="28" t="s">
        <v>71</v>
      </c>
      <c r="L31" s="28" t="s">
        <v>70</v>
      </c>
      <c r="M31" s="8" t="s">
        <v>70</v>
      </c>
      <c r="N31" s="8" t="s">
        <v>71</v>
      </c>
      <c r="O31" s="9" t="s">
        <v>71</v>
      </c>
      <c r="P31" s="7" t="s">
        <v>71</v>
      </c>
      <c r="Q31" s="28" t="s">
        <v>71</v>
      </c>
      <c r="R31" s="28" t="s">
        <v>71</v>
      </c>
      <c r="S31" s="28" t="s">
        <v>71</v>
      </c>
      <c r="T31" s="28" t="s">
        <v>71</v>
      </c>
      <c r="U31" s="28" t="s">
        <v>70</v>
      </c>
      <c r="V31" s="8" t="s">
        <v>71</v>
      </c>
      <c r="W31" s="8" t="s">
        <v>70</v>
      </c>
      <c r="X31" s="9" t="s">
        <v>71</v>
      </c>
      <c r="Y31" s="7" t="s">
        <v>71</v>
      </c>
      <c r="Z31" s="28" t="s">
        <v>70</v>
      </c>
      <c r="AA31" s="28" t="s">
        <v>70</v>
      </c>
      <c r="AB31" s="28" t="s">
        <v>70</v>
      </c>
      <c r="AC31" s="28" t="s">
        <v>70</v>
      </c>
      <c r="AD31" s="8" t="s">
        <v>70</v>
      </c>
      <c r="AE31" s="8" t="s">
        <v>70</v>
      </c>
      <c r="AF31" s="8" t="s">
        <v>70</v>
      </c>
      <c r="AG31" s="9" t="s">
        <v>70</v>
      </c>
      <c r="AH31" s="13" t="str">
        <f t="shared" si="27"/>
        <v>J,070</v>
      </c>
      <c r="AI31" s="3" t="str">
        <f t="shared" si="28"/>
        <v>−</v>
      </c>
      <c r="AL31" s="3" t="str">
        <f t="shared" si="29"/>
        <v>−</v>
      </c>
      <c r="AM31" s="3" t="str">
        <f t="shared" si="30"/>
        <v>−</v>
      </c>
      <c r="AN31" s="3" t="str">
        <f t="shared" si="31"/>
        <v>−</v>
      </c>
      <c r="AO31" s="3" t="str">
        <f t="shared" si="0"/>
        <v>−</v>
      </c>
      <c r="AP31" s="3" t="str">
        <f t="shared" si="1"/>
        <v>−</v>
      </c>
      <c r="AQ31" s="3" t="str">
        <f t="shared" si="2"/>
        <v>−</v>
      </c>
      <c r="AR31" s="3" t="str">
        <f t="shared" si="3"/>
        <v>−</v>
      </c>
      <c r="AS31" s="3" t="str">
        <f t="shared" si="4"/>
        <v>−</v>
      </c>
      <c r="AT31" s="3" t="str">
        <f t="shared" si="5"/>
        <v>○</v>
      </c>
      <c r="AU31" s="3" t="str">
        <f t="shared" si="6"/>
        <v>−</v>
      </c>
      <c r="AV31" s="3" t="str">
        <f t="shared" si="7"/>
        <v>−</v>
      </c>
      <c r="BA31" s="3" t="str">
        <f t="shared" si="8"/>
        <v>−</v>
      </c>
      <c r="BB31" s="3" t="str">
        <f t="shared" si="9"/>
        <v>−</v>
      </c>
      <c r="BC31" s="3" t="str">
        <f t="shared" si="10"/>
        <v>−</v>
      </c>
      <c r="BI31" s="3" t="str">
        <f t="shared" si="11"/>
        <v>−</v>
      </c>
      <c r="BJ31" s="3" t="str">
        <f t="shared" si="12"/>
        <v>−</v>
      </c>
      <c r="BK31" s="3" t="str">
        <f t="shared" si="13"/>
        <v>−</v>
      </c>
      <c r="BL31" s="3" t="str">
        <f t="shared" si="14"/>
        <v>−</v>
      </c>
      <c r="BM31" s="3" t="str">
        <f t="shared" si="15"/>
        <v>−</v>
      </c>
      <c r="BN31" s="3" t="str">
        <f t="shared" si="16"/>
        <v>−</v>
      </c>
      <c r="BO31" s="3"/>
      <c r="BP31" s="3"/>
      <c r="BQ31" s="3"/>
      <c r="BR31" s="3"/>
      <c r="BS31" s="3"/>
      <c r="BT31" s="3"/>
      <c r="BU31" s="3"/>
      <c r="BV31" s="3"/>
      <c r="BW31" s="3" t="str">
        <f t="shared" si="17"/>
        <v>−</v>
      </c>
      <c r="BX31" s="3" t="str">
        <f t="shared" si="18"/>
        <v>−</v>
      </c>
      <c r="BY31" s="3" t="str">
        <f t="shared" si="19"/>
        <v>−</v>
      </c>
      <c r="BZ31" s="3" t="str">
        <f t="shared" si="20"/>
        <v>○</v>
      </c>
      <c r="CA31" s="3" t="str">
        <f t="shared" si="21"/>
        <v>−</v>
      </c>
      <c r="CB31" s="3" t="str">
        <f t="shared" si="22"/>
        <v>−</v>
      </c>
      <c r="CC31" s="3" t="str">
        <f t="shared" si="23"/>
        <v>−</v>
      </c>
      <c r="CD31" s="3" t="str">
        <f t="shared" si="24"/>
        <v>−</v>
      </c>
      <c r="CG31" s="3" t="str">
        <f t="shared" si="25"/>
        <v>−</v>
      </c>
      <c r="CH31" s="3" t="str">
        <f t="shared" si="26"/>
        <v>−</v>
      </c>
    </row>
    <row r="32" spans="1:86" x14ac:dyDescent="0.2">
      <c r="A32" s="6" t="s">
        <v>157</v>
      </c>
      <c r="B32" s="6" t="s">
        <v>70</v>
      </c>
      <c r="C32" s="6" t="s">
        <v>1235</v>
      </c>
      <c r="D32" s="6" t="s">
        <v>70</v>
      </c>
      <c r="E32" s="6" t="s">
        <v>70</v>
      </c>
      <c r="F32" s="15" t="s">
        <v>70</v>
      </c>
      <c r="G32" s="6" t="s">
        <v>70</v>
      </c>
      <c r="H32" s="7" t="s">
        <v>70</v>
      </c>
      <c r="I32" s="28" t="s">
        <v>70</v>
      </c>
      <c r="J32" s="28" t="s">
        <v>70</v>
      </c>
      <c r="K32" s="28" t="s">
        <v>70</v>
      </c>
      <c r="L32" s="28" t="s">
        <v>70</v>
      </c>
      <c r="M32" s="8" t="s">
        <v>70</v>
      </c>
      <c r="N32" s="8" t="s">
        <v>70</v>
      </c>
      <c r="O32" s="9" t="s">
        <v>70</v>
      </c>
      <c r="P32" s="7" t="s">
        <v>70</v>
      </c>
      <c r="Q32" s="28" t="s">
        <v>70</v>
      </c>
      <c r="R32" s="28" t="s">
        <v>70</v>
      </c>
      <c r="S32" s="28" t="s">
        <v>70</v>
      </c>
      <c r="T32" s="28" t="s">
        <v>70</v>
      </c>
      <c r="U32" s="28" t="s">
        <v>70</v>
      </c>
      <c r="V32" s="8" t="s">
        <v>70</v>
      </c>
      <c r="W32" s="8" t="s">
        <v>70</v>
      </c>
      <c r="X32" s="9" t="s">
        <v>70</v>
      </c>
      <c r="Y32" s="7" t="s">
        <v>70</v>
      </c>
      <c r="Z32" s="28" t="s">
        <v>70</v>
      </c>
      <c r="AA32" s="28" t="s">
        <v>70</v>
      </c>
      <c r="AB32" s="28" t="s">
        <v>70</v>
      </c>
      <c r="AC32" s="28" t="s">
        <v>70</v>
      </c>
      <c r="AD32" s="8" t="s">
        <v>70</v>
      </c>
      <c r="AE32" s="8" t="s">
        <v>70</v>
      </c>
      <c r="AF32" s="8" t="s">
        <v>70</v>
      </c>
      <c r="AG32" s="9" t="s">
        <v>70</v>
      </c>
      <c r="AH32" s="13" t="str">
        <f t="shared" si="27"/>
        <v>-</v>
      </c>
      <c r="AI32" s="3" t="str">
        <f t="shared" si="28"/>
        <v>−</v>
      </c>
      <c r="AL32" s="3" t="str">
        <f t="shared" si="29"/>
        <v>−</v>
      </c>
      <c r="AM32" s="3" t="str">
        <f t="shared" si="30"/>
        <v>−</v>
      </c>
      <c r="AN32" s="3" t="str">
        <f t="shared" si="31"/>
        <v>−</v>
      </c>
      <c r="AO32" s="3" t="str">
        <f t="shared" si="0"/>
        <v>−</v>
      </c>
      <c r="AP32" s="3" t="str">
        <f t="shared" si="1"/>
        <v>−</v>
      </c>
      <c r="AQ32" s="3" t="str">
        <f t="shared" si="2"/>
        <v>−</v>
      </c>
      <c r="AR32" s="3" t="str">
        <f t="shared" si="3"/>
        <v>−</v>
      </c>
      <c r="AS32" s="3" t="str">
        <f t="shared" si="4"/>
        <v>−</v>
      </c>
      <c r="AT32" s="3" t="str">
        <f t="shared" si="5"/>
        <v>−</v>
      </c>
      <c r="AU32" s="3" t="str">
        <f t="shared" si="6"/>
        <v>−</v>
      </c>
      <c r="AV32" s="3" t="str">
        <f t="shared" si="7"/>
        <v>−</v>
      </c>
      <c r="BA32" s="3" t="str">
        <f t="shared" si="8"/>
        <v>−</v>
      </c>
      <c r="BB32" s="3" t="str">
        <f t="shared" si="9"/>
        <v>−</v>
      </c>
      <c r="BC32" s="3" t="str">
        <f t="shared" si="10"/>
        <v>−</v>
      </c>
      <c r="BI32" s="3" t="str">
        <f t="shared" si="11"/>
        <v>−</v>
      </c>
      <c r="BJ32" s="3" t="str">
        <f t="shared" si="12"/>
        <v>−</v>
      </c>
      <c r="BK32" s="3" t="str">
        <f t="shared" si="13"/>
        <v>−</v>
      </c>
      <c r="BL32" s="3" t="str">
        <f t="shared" si="14"/>
        <v>−</v>
      </c>
      <c r="BM32" s="3" t="str">
        <f t="shared" si="15"/>
        <v>−</v>
      </c>
      <c r="BN32" s="3" t="str">
        <f t="shared" si="16"/>
        <v>−</v>
      </c>
      <c r="BO32" s="3"/>
      <c r="BP32" s="3"/>
      <c r="BQ32" s="3"/>
      <c r="BR32" s="3"/>
      <c r="BS32" s="3"/>
      <c r="BT32" s="3"/>
      <c r="BU32" s="3"/>
      <c r="BV32" s="3"/>
      <c r="BW32" s="3" t="str">
        <f t="shared" si="17"/>
        <v>−</v>
      </c>
      <c r="BX32" s="3" t="str">
        <f t="shared" si="18"/>
        <v>−</v>
      </c>
      <c r="BY32" s="3" t="str">
        <f t="shared" si="19"/>
        <v>−</v>
      </c>
      <c r="BZ32" s="3" t="str">
        <f t="shared" si="20"/>
        <v>−</v>
      </c>
      <c r="CA32" s="3" t="str">
        <f t="shared" si="21"/>
        <v>−</v>
      </c>
      <c r="CB32" s="3" t="str">
        <f t="shared" si="22"/>
        <v>−</v>
      </c>
      <c r="CC32" s="3" t="str">
        <f t="shared" si="23"/>
        <v>−</v>
      </c>
      <c r="CD32" s="3" t="str">
        <f t="shared" si="24"/>
        <v>−</v>
      </c>
      <c r="CG32" s="3" t="str">
        <f t="shared" si="25"/>
        <v>−</v>
      </c>
      <c r="CH32" s="3" t="str">
        <f t="shared" si="26"/>
        <v>−</v>
      </c>
    </row>
    <row r="33" spans="1:86" x14ac:dyDescent="0.2">
      <c r="A33" s="6" t="s">
        <v>158</v>
      </c>
      <c r="B33" s="6" t="s">
        <v>70</v>
      </c>
      <c r="C33" s="6" t="s">
        <v>1235</v>
      </c>
      <c r="D33" s="6" t="s">
        <v>70</v>
      </c>
      <c r="E33" s="6" t="s">
        <v>70</v>
      </c>
      <c r="F33" s="15" t="s">
        <v>70</v>
      </c>
      <c r="G33" s="6" t="s">
        <v>70</v>
      </c>
      <c r="H33" s="7" t="s">
        <v>70</v>
      </c>
      <c r="I33" s="28" t="s">
        <v>70</v>
      </c>
      <c r="J33" s="28" t="s">
        <v>70</v>
      </c>
      <c r="K33" s="28" t="s">
        <v>70</v>
      </c>
      <c r="L33" s="28" t="s">
        <v>70</v>
      </c>
      <c r="M33" s="8" t="s">
        <v>70</v>
      </c>
      <c r="N33" s="8" t="s">
        <v>70</v>
      </c>
      <c r="O33" s="9" t="s">
        <v>70</v>
      </c>
      <c r="P33" s="7" t="s">
        <v>70</v>
      </c>
      <c r="Q33" s="28" t="s">
        <v>70</v>
      </c>
      <c r="R33" s="28" t="s">
        <v>70</v>
      </c>
      <c r="S33" s="28" t="s">
        <v>70</v>
      </c>
      <c r="T33" s="28" t="s">
        <v>70</v>
      </c>
      <c r="U33" s="28" t="s">
        <v>70</v>
      </c>
      <c r="V33" s="8" t="s">
        <v>70</v>
      </c>
      <c r="W33" s="8" t="s">
        <v>70</v>
      </c>
      <c r="X33" s="9" t="s">
        <v>70</v>
      </c>
      <c r="Y33" s="7" t="s">
        <v>70</v>
      </c>
      <c r="Z33" s="28" t="s">
        <v>70</v>
      </c>
      <c r="AA33" s="28" t="s">
        <v>70</v>
      </c>
      <c r="AB33" s="28" t="s">
        <v>70</v>
      </c>
      <c r="AC33" s="28" t="s">
        <v>70</v>
      </c>
      <c r="AD33" s="8" t="s">
        <v>70</v>
      </c>
      <c r="AE33" s="8" t="s">
        <v>70</v>
      </c>
      <c r="AF33" s="8" t="s">
        <v>70</v>
      </c>
      <c r="AG33" s="9" t="s">
        <v>70</v>
      </c>
      <c r="AH33" s="13" t="str">
        <f t="shared" si="27"/>
        <v>-</v>
      </c>
      <c r="AI33" s="3" t="str">
        <f t="shared" si="28"/>
        <v>−</v>
      </c>
      <c r="AL33" s="3" t="str">
        <f t="shared" si="29"/>
        <v>−</v>
      </c>
      <c r="AM33" s="3" t="str">
        <f t="shared" si="30"/>
        <v>−</v>
      </c>
      <c r="AN33" s="3" t="str">
        <f t="shared" si="31"/>
        <v>−</v>
      </c>
      <c r="AO33" s="3" t="str">
        <f t="shared" si="0"/>
        <v>−</v>
      </c>
      <c r="AP33" s="3" t="str">
        <f t="shared" si="1"/>
        <v>−</v>
      </c>
      <c r="AQ33" s="3" t="str">
        <f t="shared" si="2"/>
        <v>−</v>
      </c>
      <c r="AR33" s="3" t="str">
        <f t="shared" si="3"/>
        <v>−</v>
      </c>
      <c r="AS33" s="3" t="str">
        <f t="shared" si="4"/>
        <v>−</v>
      </c>
      <c r="AT33" s="3" t="str">
        <f t="shared" si="5"/>
        <v>−</v>
      </c>
      <c r="AU33" s="3" t="str">
        <f t="shared" si="6"/>
        <v>−</v>
      </c>
      <c r="AV33" s="3" t="str">
        <f t="shared" si="7"/>
        <v>−</v>
      </c>
      <c r="BA33" s="3" t="str">
        <f t="shared" si="8"/>
        <v>−</v>
      </c>
      <c r="BB33" s="3" t="str">
        <f t="shared" si="9"/>
        <v>−</v>
      </c>
      <c r="BC33" s="3" t="str">
        <f t="shared" si="10"/>
        <v>−</v>
      </c>
      <c r="BI33" s="3" t="str">
        <f t="shared" si="11"/>
        <v>−</v>
      </c>
      <c r="BJ33" s="3" t="str">
        <f t="shared" si="12"/>
        <v>−</v>
      </c>
      <c r="BK33" s="3" t="str">
        <f t="shared" si="13"/>
        <v>−</v>
      </c>
      <c r="BL33" s="3" t="str">
        <f t="shared" si="14"/>
        <v>−</v>
      </c>
      <c r="BM33" s="3" t="str">
        <f t="shared" si="15"/>
        <v>−</v>
      </c>
      <c r="BN33" s="3" t="str">
        <f t="shared" si="16"/>
        <v>−</v>
      </c>
      <c r="BO33" s="3"/>
      <c r="BP33" s="3"/>
      <c r="BQ33" s="3"/>
      <c r="BR33" s="3"/>
      <c r="BS33" s="3"/>
      <c r="BT33" s="3"/>
      <c r="BU33" s="3"/>
      <c r="BV33" s="3"/>
      <c r="BW33" s="3" t="str">
        <f t="shared" si="17"/>
        <v>−</v>
      </c>
      <c r="BX33" s="3" t="str">
        <f t="shared" si="18"/>
        <v>−</v>
      </c>
      <c r="BY33" s="3" t="str">
        <f t="shared" si="19"/>
        <v>−</v>
      </c>
      <c r="BZ33" s="3" t="str">
        <f t="shared" si="20"/>
        <v>−</v>
      </c>
      <c r="CA33" s="3" t="str">
        <f t="shared" si="21"/>
        <v>−</v>
      </c>
      <c r="CB33" s="3" t="str">
        <f t="shared" si="22"/>
        <v>−</v>
      </c>
      <c r="CC33" s="3" t="str">
        <f t="shared" si="23"/>
        <v>−</v>
      </c>
      <c r="CD33" s="3" t="str">
        <f t="shared" si="24"/>
        <v>−</v>
      </c>
      <c r="CG33" s="3" t="str">
        <f t="shared" si="25"/>
        <v>−</v>
      </c>
      <c r="CH33" s="3" t="str">
        <f t="shared" si="26"/>
        <v>−</v>
      </c>
    </row>
    <row r="34" spans="1:86" ht="39" x14ac:dyDescent="0.2">
      <c r="A34" s="6" t="s">
        <v>164</v>
      </c>
      <c r="B34" s="6" t="s">
        <v>203</v>
      </c>
      <c r="C34" s="11" t="s">
        <v>1236</v>
      </c>
      <c r="D34" s="6" t="s">
        <v>204</v>
      </c>
      <c r="E34" s="6" t="s">
        <v>205</v>
      </c>
      <c r="F34" s="15" t="s">
        <v>1607</v>
      </c>
      <c r="G34" s="6" t="s">
        <v>206</v>
      </c>
      <c r="H34" s="7" t="s">
        <v>70</v>
      </c>
      <c r="I34" s="28" t="s">
        <v>71</v>
      </c>
      <c r="J34" s="28" t="s">
        <v>71</v>
      </c>
      <c r="K34" s="28" t="s">
        <v>71</v>
      </c>
      <c r="L34" s="28" t="s">
        <v>70</v>
      </c>
      <c r="M34" s="8" t="s">
        <v>70</v>
      </c>
      <c r="N34" s="8" t="s">
        <v>70</v>
      </c>
      <c r="O34" s="9" t="s">
        <v>70</v>
      </c>
      <c r="P34" s="7" t="s">
        <v>71</v>
      </c>
      <c r="Q34" s="28" t="s">
        <v>70</v>
      </c>
      <c r="R34" s="28" t="s">
        <v>70</v>
      </c>
      <c r="S34" s="28" t="s">
        <v>70</v>
      </c>
      <c r="T34" s="28" t="s">
        <v>70</v>
      </c>
      <c r="U34" s="28" t="s">
        <v>70</v>
      </c>
      <c r="V34" s="8" t="s">
        <v>70</v>
      </c>
      <c r="W34" s="8" t="s">
        <v>70</v>
      </c>
      <c r="X34" s="9" t="s">
        <v>70</v>
      </c>
      <c r="Y34" s="7" t="s">
        <v>71</v>
      </c>
      <c r="Z34" s="28" t="s">
        <v>70</v>
      </c>
      <c r="AA34" s="28" t="s">
        <v>70</v>
      </c>
      <c r="AB34" s="28" t="s">
        <v>70</v>
      </c>
      <c r="AC34" s="28" t="s">
        <v>70</v>
      </c>
      <c r="AD34" s="8" t="s">
        <v>70</v>
      </c>
      <c r="AE34" s="8" t="s">
        <v>70</v>
      </c>
      <c r="AF34" s="8" t="s">
        <v>70</v>
      </c>
      <c r="AG34" s="9" t="s">
        <v>70</v>
      </c>
      <c r="AH34" s="13" t="str">
        <f t="shared" si="27"/>
        <v>G,L,O,160</v>
      </c>
      <c r="AI34" s="3" t="str">
        <f t="shared" si="28"/>
        <v>−</v>
      </c>
      <c r="AL34" s="3" t="str">
        <f t="shared" si="29"/>
        <v>−</v>
      </c>
      <c r="AM34" s="3" t="str">
        <f t="shared" si="30"/>
        <v>−</v>
      </c>
      <c r="AN34" s="3" t="str">
        <f t="shared" si="31"/>
        <v>−</v>
      </c>
      <c r="AO34" s="3" t="str">
        <f t="shared" si="0"/>
        <v>−</v>
      </c>
      <c r="AP34" s="3" t="str">
        <f t="shared" si="1"/>
        <v>−</v>
      </c>
      <c r="AQ34" s="3" t="str">
        <f t="shared" si="2"/>
        <v>○</v>
      </c>
      <c r="AR34" s="3" t="str">
        <f t="shared" si="3"/>
        <v>−</v>
      </c>
      <c r="AS34" s="3" t="str">
        <f t="shared" si="4"/>
        <v>−</v>
      </c>
      <c r="AT34" s="3" t="str">
        <f t="shared" si="5"/>
        <v>−</v>
      </c>
      <c r="AU34" s="3" t="str">
        <f t="shared" si="6"/>
        <v>−</v>
      </c>
      <c r="AV34" s="3" t="str">
        <f t="shared" si="7"/>
        <v>○</v>
      </c>
      <c r="AW34" s="3" t="s">
        <v>71</v>
      </c>
      <c r="BA34" s="3" t="str">
        <f t="shared" si="8"/>
        <v>−</v>
      </c>
      <c r="BB34" s="3" t="str">
        <f t="shared" si="9"/>
        <v>−</v>
      </c>
      <c r="BC34" s="3" t="str">
        <f t="shared" si="10"/>
        <v>○</v>
      </c>
      <c r="BF34" s="3" t="s">
        <v>71</v>
      </c>
      <c r="BI34" s="3" t="str">
        <f t="shared" si="11"/>
        <v>−</v>
      </c>
      <c r="BJ34" s="3" t="str">
        <f t="shared" si="12"/>
        <v>−</v>
      </c>
      <c r="BK34" s="3" t="str">
        <f t="shared" si="13"/>
        <v>−</v>
      </c>
      <c r="BL34" s="3" t="str">
        <f t="shared" si="14"/>
        <v>−</v>
      </c>
      <c r="BM34" s="3" t="str">
        <f t="shared" si="15"/>
        <v>−</v>
      </c>
      <c r="BN34" s="3" t="str">
        <f t="shared" si="16"/>
        <v>−</v>
      </c>
      <c r="BO34" s="3"/>
      <c r="BP34" s="3"/>
      <c r="BQ34" s="3"/>
      <c r="BR34" s="3"/>
      <c r="BS34" s="3"/>
      <c r="BT34" s="3"/>
      <c r="BU34" s="3"/>
      <c r="BV34" s="3"/>
      <c r="BW34" s="3" t="str">
        <f t="shared" si="17"/>
        <v>−</v>
      </c>
      <c r="BX34" s="3" t="str">
        <f t="shared" si="18"/>
        <v>−</v>
      </c>
      <c r="BY34" s="3" t="str">
        <f t="shared" si="19"/>
        <v>−</v>
      </c>
      <c r="BZ34" s="3" t="str">
        <f t="shared" si="20"/>
        <v>−</v>
      </c>
      <c r="CA34" s="3" t="str">
        <f t="shared" si="21"/>
        <v>−</v>
      </c>
      <c r="CB34" s="3" t="str">
        <f t="shared" si="22"/>
        <v>−</v>
      </c>
      <c r="CC34" s="3" t="str">
        <f t="shared" si="23"/>
        <v>−</v>
      </c>
      <c r="CD34" s="3" t="str">
        <f t="shared" si="24"/>
        <v>−</v>
      </c>
      <c r="CG34" s="3" t="str">
        <f t="shared" si="25"/>
        <v>−</v>
      </c>
      <c r="CH34" s="3" t="str">
        <f t="shared" si="26"/>
        <v>○</v>
      </c>
    </row>
    <row r="35" spans="1:86" ht="52" x14ac:dyDescent="0.2">
      <c r="A35" s="6" t="s">
        <v>164</v>
      </c>
      <c r="B35" s="6" t="s">
        <v>199</v>
      </c>
      <c r="C35" s="11" t="s">
        <v>1237</v>
      </c>
      <c r="D35" s="6" t="s">
        <v>200</v>
      </c>
      <c r="E35" s="6" t="s">
        <v>201</v>
      </c>
      <c r="F35" s="15">
        <v>144</v>
      </c>
      <c r="G35" s="6" t="s">
        <v>202</v>
      </c>
      <c r="H35" s="7" t="s">
        <v>71</v>
      </c>
      <c r="I35" s="28" t="s">
        <v>71</v>
      </c>
      <c r="J35" s="28" t="s">
        <v>71</v>
      </c>
      <c r="K35" s="28" t="s">
        <v>70</v>
      </c>
      <c r="L35" s="28" t="s">
        <v>70</v>
      </c>
      <c r="M35" s="8" t="s">
        <v>70</v>
      </c>
      <c r="N35" s="8" t="s">
        <v>70</v>
      </c>
      <c r="O35" s="9" t="s">
        <v>70</v>
      </c>
      <c r="P35" s="7" t="s">
        <v>70</v>
      </c>
      <c r="Q35" s="28" t="s">
        <v>70</v>
      </c>
      <c r="R35" s="28" t="s">
        <v>70</v>
      </c>
      <c r="S35" s="28" t="s">
        <v>71</v>
      </c>
      <c r="T35" s="28" t="s">
        <v>71</v>
      </c>
      <c r="U35" s="28" t="s">
        <v>70</v>
      </c>
      <c r="V35" s="8" t="s">
        <v>70</v>
      </c>
      <c r="W35" s="8" t="s">
        <v>70</v>
      </c>
      <c r="X35" s="9" t="s">
        <v>71</v>
      </c>
      <c r="Y35" s="7" t="s">
        <v>71</v>
      </c>
      <c r="Z35" s="28" t="s">
        <v>70</v>
      </c>
      <c r="AA35" s="28" t="s">
        <v>70</v>
      </c>
      <c r="AB35" s="28" t="s">
        <v>70</v>
      </c>
      <c r="AC35" s="28" t="s">
        <v>70</v>
      </c>
      <c r="AD35" s="8" t="s">
        <v>70</v>
      </c>
      <c r="AE35" s="8" t="s">
        <v>70</v>
      </c>
      <c r="AF35" s="8" t="s">
        <v>70</v>
      </c>
      <c r="AG35" s="9" t="s">
        <v>70</v>
      </c>
      <c r="AH35" s="13" t="str">
        <f t="shared" si="27"/>
        <v>144</v>
      </c>
      <c r="AI35" s="3" t="str">
        <f t="shared" si="28"/>
        <v>−</v>
      </c>
      <c r="AL35" s="3" t="str">
        <f t="shared" si="29"/>
        <v>−</v>
      </c>
      <c r="AM35" s="3" t="str">
        <f t="shared" si="30"/>
        <v>−</v>
      </c>
      <c r="AN35" s="3" t="str">
        <f t="shared" si="31"/>
        <v>−</v>
      </c>
      <c r="AO35" s="3" t="str">
        <f t="shared" si="0"/>
        <v>−</v>
      </c>
      <c r="AP35" s="3" t="str">
        <f t="shared" si="1"/>
        <v>−</v>
      </c>
      <c r="AQ35" s="3" t="str">
        <f t="shared" si="2"/>
        <v>−</v>
      </c>
      <c r="AR35" s="3" t="str">
        <f t="shared" si="3"/>
        <v>−</v>
      </c>
      <c r="AS35" s="3" t="str">
        <f t="shared" si="4"/>
        <v>−</v>
      </c>
      <c r="AT35" s="3" t="str">
        <f t="shared" si="5"/>
        <v>−</v>
      </c>
      <c r="AU35" s="3" t="str">
        <f t="shared" si="6"/>
        <v>−</v>
      </c>
      <c r="AV35" s="3" t="str">
        <f t="shared" si="7"/>
        <v>−</v>
      </c>
      <c r="BA35" s="3" t="str">
        <f t="shared" si="8"/>
        <v>−</v>
      </c>
      <c r="BB35" s="3" t="str">
        <f t="shared" si="9"/>
        <v>−</v>
      </c>
      <c r="BC35" s="3" t="str">
        <f t="shared" si="10"/>
        <v>−</v>
      </c>
      <c r="BI35" s="3" t="str">
        <f t="shared" si="11"/>
        <v>−</v>
      </c>
      <c r="BJ35" s="3" t="str">
        <f t="shared" si="12"/>
        <v>−</v>
      </c>
      <c r="BK35" s="3" t="str">
        <f t="shared" si="13"/>
        <v>−</v>
      </c>
      <c r="BL35" s="3" t="str">
        <f t="shared" si="14"/>
        <v>−</v>
      </c>
      <c r="BM35" s="3" t="str">
        <f t="shared" si="15"/>
        <v>−</v>
      </c>
      <c r="BN35" s="3" t="str">
        <f t="shared" si="16"/>
        <v>−</v>
      </c>
      <c r="BO35" s="3"/>
      <c r="BP35" s="3"/>
      <c r="BQ35" s="3"/>
      <c r="BR35" s="3"/>
      <c r="BS35" s="3"/>
      <c r="BT35" s="3"/>
      <c r="BU35" s="3"/>
      <c r="BV35" s="3"/>
      <c r="BW35" s="3" t="str">
        <f t="shared" si="17"/>
        <v>−</v>
      </c>
      <c r="BX35" s="3" t="str">
        <f t="shared" si="18"/>
        <v>−</v>
      </c>
      <c r="BY35" s="3" t="str">
        <f t="shared" si="19"/>
        <v>−</v>
      </c>
      <c r="BZ35" s="3" t="str">
        <f t="shared" si="20"/>
        <v>−</v>
      </c>
      <c r="CA35" s="3" t="str">
        <f t="shared" si="21"/>
        <v>−</v>
      </c>
      <c r="CB35" s="3" t="str">
        <f t="shared" si="22"/>
        <v>−</v>
      </c>
      <c r="CC35" s="3" t="str">
        <f t="shared" si="23"/>
        <v>−</v>
      </c>
      <c r="CD35" s="3" t="str">
        <f t="shared" si="24"/>
        <v>−</v>
      </c>
      <c r="CG35" s="3" t="str">
        <f t="shared" si="25"/>
        <v>○</v>
      </c>
      <c r="CH35" s="3" t="str">
        <f t="shared" si="26"/>
        <v>−</v>
      </c>
    </row>
    <row r="36" spans="1:86" ht="39" x14ac:dyDescent="0.2">
      <c r="A36" s="6" t="s">
        <v>164</v>
      </c>
      <c r="B36" s="6" t="s">
        <v>171</v>
      </c>
      <c r="C36" s="11" t="s">
        <v>1238</v>
      </c>
      <c r="D36" s="6" t="s">
        <v>159</v>
      </c>
      <c r="E36" s="6" t="s">
        <v>172</v>
      </c>
      <c r="F36" s="15" t="s">
        <v>74</v>
      </c>
      <c r="G36" s="6" t="s">
        <v>173</v>
      </c>
      <c r="H36" s="7" t="s">
        <v>174</v>
      </c>
      <c r="I36" s="28" t="s">
        <v>174</v>
      </c>
      <c r="J36" s="28" t="s">
        <v>174</v>
      </c>
      <c r="K36" s="28" t="s">
        <v>174</v>
      </c>
      <c r="L36" s="28" t="s">
        <v>174</v>
      </c>
      <c r="M36" s="8" t="s">
        <v>174</v>
      </c>
      <c r="N36" s="8" t="s">
        <v>174</v>
      </c>
      <c r="O36" s="9" t="s">
        <v>174</v>
      </c>
      <c r="P36" s="7" t="s">
        <v>174</v>
      </c>
      <c r="Q36" s="28" t="s">
        <v>174</v>
      </c>
      <c r="R36" s="28" t="s">
        <v>174</v>
      </c>
      <c r="S36" s="28" t="s">
        <v>174</v>
      </c>
      <c r="T36" s="28" t="s">
        <v>174</v>
      </c>
      <c r="U36" s="28" t="s">
        <v>174</v>
      </c>
      <c r="V36" s="8" t="s">
        <v>174</v>
      </c>
      <c r="W36" s="8" t="s">
        <v>174</v>
      </c>
      <c r="X36" s="9" t="s">
        <v>174</v>
      </c>
      <c r="Y36" s="7" t="s">
        <v>174</v>
      </c>
      <c r="Z36" s="28" t="s">
        <v>174</v>
      </c>
      <c r="AA36" s="28" t="s">
        <v>174</v>
      </c>
      <c r="AB36" s="28" t="s">
        <v>174</v>
      </c>
      <c r="AC36" s="28" t="s">
        <v>174</v>
      </c>
      <c r="AD36" s="8" t="s">
        <v>174</v>
      </c>
      <c r="AE36" s="8" t="s">
        <v>174</v>
      </c>
      <c r="AF36" s="8" t="s">
        <v>174</v>
      </c>
      <c r="AG36" s="9" t="s">
        <v>174</v>
      </c>
      <c r="AH36" s="13" t="str">
        <f t="shared" si="27"/>
        <v>S</v>
      </c>
      <c r="AI36" s="3" t="str">
        <f t="shared" si="28"/>
        <v>−</v>
      </c>
      <c r="AL36" s="3" t="str">
        <f t="shared" si="29"/>
        <v>−</v>
      </c>
      <c r="AM36" s="3" t="str">
        <f t="shared" si="30"/>
        <v>−</v>
      </c>
      <c r="AN36" s="3" t="str">
        <f t="shared" si="31"/>
        <v>−</v>
      </c>
      <c r="AO36" s="3" t="str">
        <f t="shared" si="0"/>
        <v>−</v>
      </c>
      <c r="AP36" s="3" t="str">
        <f t="shared" si="1"/>
        <v>−</v>
      </c>
      <c r="AQ36" s="3" t="str">
        <f t="shared" si="2"/>
        <v>−</v>
      </c>
      <c r="AR36" s="3" t="str">
        <f t="shared" si="3"/>
        <v>−</v>
      </c>
      <c r="AS36" s="3" t="str">
        <f t="shared" si="4"/>
        <v>−</v>
      </c>
      <c r="AT36" s="3" t="str">
        <f t="shared" si="5"/>
        <v>−</v>
      </c>
      <c r="AU36" s="3" t="str">
        <f t="shared" si="6"/>
        <v>−</v>
      </c>
      <c r="AV36" s="3" t="str">
        <f t="shared" si="7"/>
        <v>−</v>
      </c>
      <c r="BA36" s="3" t="str">
        <f t="shared" si="8"/>
        <v>−</v>
      </c>
      <c r="BB36" s="3" t="str">
        <f t="shared" si="9"/>
        <v>−</v>
      </c>
      <c r="BC36" s="3" t="str">
        <f t="shared" si="10"/>
        <v>−</v>
      </c>
      <c r="BI36" s="3" t="str">
        <f t="shared" si="11"/>
        <v>−</v>
      </c>
      <c r="BJ36" s="3" t="str">
        <f t="shared" si="12"/>
        <v>−</v>
      </c>
      <c r="BK36" s="3" t="str">
        <f t="shared" si="13"/>
        <v>−</v>
      </c>
      <c r="BL36" s="3" t="str">
        <f t="shared" si="14"/>
        <v>○</v>
      </c>
      <c r="BM36" s="3" t="str">
        <f t="shared" si="15"/>
        <v>−</v>
      </c>
      <c r="BN36" s="3" t="str">
        <f t="shared" si="16"/>
        <v>−</v>
      </c>
      <c r="BO36" s="3"/>
      <c r="BP36" s="3"/>
      <c r="BQ36" s="3"/>
      <c r="BR36" s="3"/>
      <c r="BS36" s="3"/>
      <c r="BT36" s="3"/>
      <c r="BU36" s="3"/>
      <c r="BV36" s="3"/>
      <c r="BW36" s="3" t="str">
        <f t="shared" si="17"/>
        <v>−</v>
      </c>
      <c r="BX36" s="3" t="str">
        <f t="shared" si="18"/>
        <v>−</v>
      </c>
      <c r="BY36" s="3" t="str">
        <f t="shared" si="19"/>
        <v>−</v>
      </c>
      <c r="BZ36" s="3" t="str">
        <f t="shared" si="20"/>
        <v>−</v>
      </c>
      <c r="CA36" s="3" t="str">
        <f t="shared" si="21"/>
        <v>−</v>
      </c>
      <c r="CB36" s="3" t="str">
        <f t="shared" si="22"/>
        <v>−</v>
      </c>
      <c r="CC36" s="3" t="str">
        <f t="shared" si="23"/>
        <v>−</v>
      </c>
      <c r="CD36" s="3" t="str">
        <f t="shared" si="24"/>
        <v>−</v>
      </c>
      <c r="CG36" s="3" t="str">
        <f t="shared" si="25"/>
        <v>−</v>
      </c>
      <c r="CH36" s="3" t="str">
        <f t="shared" si="26"/>
        <v>−</v>
      </c>
    </row>
    <row r="37" spans="1:86" ht="39" x14ac:dyDescent="0.2">
      <c r="A37" s="6" t="s">
        <v>164</v>
      </c>
      <c r="B37" s="6" t="s">
        <v>175</v>
      </c>
      <c r="C37" s="11" t="s">
        <v>1239</v>
      </c>
      <c r="D37" s="6" t="s">
        <v>159</v>
      </c>
      <c r="E37" s="6" t="s">
        <v>176</v>
      </c>
      <c r="F37" s="15" t="s">
        <v>74</v>
      </c>
      <c r="G37" s="6" t="s">
        <v>177</v>
      </c>
      <c r="H37" s="7" t="s">
        <v>70</v>
      </c>
      <c r="I37" s="28" t="s">
        <v>71</v>
      </c>
      <c r="J37" s="28" t="s">
        <v>71</v>
      </c>
      <c r="K37" s="28" t="s">
        <v>70</v>
      </c>
      <c r="L37" s="28" t="s">
        <v>70</v>
      </c>
      <c r="M37" s="8" t="s">
        <v>70</v>
      </c>
      <c r="N37" s="8" t="s">
        <v>70</v>
      </c>
      <c r="O37" s="9" t="s">
        <v>70</v>
      </c>
      <c r="P37" s="7" t="s">
        <v>70</v>
      </c>
      <c r="Q37" s="28" t="s">
        <v>71</v>
      </c>
      <c r="R37" s="28" t="s">
        <v>70</v>
      </c>
      <c r="S37" s="28" t="s">
        <v>70</v>
      </c>
      <c r="T37" s="28" t="s">
        <v>71</v>
      </c>
      <c r="U37" s="28" t="s">
        <v>70</v>
      </c>
      <c r="V37" s="8" t="s">
        <v>70</v>
      </c>
      <c r="W37" s="8" t="s">
        <v>70</v>
      </c>
      <c r="X37" s="9" t="s">
        <v>70</v>
      </c>
      <c r="Y37" s="7" t="s">
        <v>71</v>
      </c>
      <c r="Z37" s="28" t="s">
        <v>70</v>
      </c>
      <c r="AA37" s="28" t="s">
        <v>70</v>
      </c>
      <c r="AB37" s="28" t="s">
        <v>70</v>
      </c>
      <c r="AC37" s="28" t="s">
        <v>70</v>
      </c>
      <c r="AD37" s="8" t="s">
        <v>70</v>
      </c>
      <c r="AE37" s="8" t="s">
        <v>70</v>
      </c>
      <c r="AF37" s="8" t="s">
        <v>70</v>
      </c>
      <c r="AG37" s="9" t="s">
        <v>70</v>
      </c>
      <c r="AH37" s="13" t="str">
        <f t="shared" si="27"/>
        <v>S</v>
      </c>
      <c r="AI37" s="3" t="str">
        <f t="shared" si="28"/>
        <v>−</v>
      </c>
      <c r="AL37" s="3" t="str">
        <f t="shared" si="29"/>
        <v>−</v>
      </c>
      <c r="AM37" s="3" t="str">
        <f t="shared" si="30"/>
        <v>−</v>
      </c>
      <c r="AN37" s="3" t="str">
        <f t="shared" si="31"/>
        <v>−</v>
      </c>
      <c r="AO37" s="3" t="str">
        <f t="shared" si="0"/>
        <v>−</v>
      </c>
      <c r="AP37" s="3" t="str">
        <f t="shared" si="1"/>
        <v>−</v>
      </c>
      <c r="AQ37" s="3" t="str">
        <f t="shared" si="2"/>
        <v>−</v>
      </c>
      <c r="AR37" s="3" t="str">
        <f t="shared" si="3"/>
        <v>−</v>
      </c>
      <c r="AS37" s="3" t="str">
        <f t="shared" si="4"/>
        <v>−</v>
      </c>
      <c r="AT37" s="3" t="str">
        <f t="shared" si="5"/>
        <v>−</v>
      </c>
      <c r="AU37" s="3" t="str">
        <f t="shared" si="6"/>
        <v>−</v>
      </c>
      <c r="AV37" s="3" t="str">
        <f t="shared" si="7"/>
        <v>−</v>
      </c>
      <c r="BA37" s="3" t="str">
        <f t="shared" si="8"/>
        <v>−</v>
      </c>
      <c r="BB37" s="3" t="str">
        <f t="shared" si="9"/>
        <v>−</v>
      </c>
      <c r="BC37" s="3" t="str">
        <f t="shared" si="10"/>
        <v>−</v>
      </c>
      <c r="BI37" s="3" t="str">
        <f t="shared" si="11"/>
        <v>−</v>
      </c>
      <c r="BJ37" s="3" t="str">
        <f t="shared" si="12"/>
        <v>−</v>
      </c>
      <c r="BK37" s="3" t="str">
        <f t="shared" si="13"/>
        <v>−</v>
      </c>
      <c r="BL37" s="3" t="str">
        <f t="shared" si="14"/>
        <v>○</v>
      </c>
      <c r="BM37" s="3" t="str">
        <f t="shared" si="15"/>
        <v>−</v>
      </c>
      <c r="BN37" s="3" t="str">
        <f t="shared" si="16"/>
        <v>−</v>
      </c>
      <c r="BO37" s="3"/>
      <c r="BP37" s="3"/>
      <c r="BQ37" s="3"/>
      <c r="BR37" s="3"/>
      <c r="BS37" s="3"/>
      <c r="BT37" s="3"/>
      <c r="BU37" s="3"/>
      <c r="BV37" s="3"/>
      <c r="BW37" s="3" t="str">
        <f t="shared" si="17"/>
        <v>−</v>
      </c>
      <c r="BX37" s="3" t="str">
        <f t="shared" si="18"/>
        <v>−</v>
      </c>
      <c r="BY37" s="3" t="str">
        <f t="shared" si="19"/>
        <v>−</v>
      </c>
      <c r="BZ37" s="3" t="str">
        <f t="shared" si="20"/>
        <v>−</v>
      </c>
      <c r="CA37" s="3" t="str">
        <f t="shared" si="21"/>
        <v>−</v>
      </c>
      <c r="CB37" s="3" t="str">
        <f t="shared" si="22"/>
        <v>−</v>
      </c>
      <c r="CC37" s="3" t="str">
        <f t="shared" si="23"/>
        <v>−</v>
      </c>
      <c r="CD37" s="3" t="str">
        <f t="shared" si="24"/>
        <v>−</v>
      </c>
      <c r="CG37" s="3" t="str">
        <f t="shared" si="25"/>
        <v>−</v>
      </c>
      <c r="CH37" s="3" t="str">
        <f t="shared" si="26"/>
        <v>−</v>
      </c>
    </row>
    <row r="38" spans="1:86" ht="52" x14ac:dyDescent="0.2">
      <c r="A38" s="6" t="s">
        <v>164</v>
      </c>
      <c r="B38" s="6" t="s">
        <v>178</v>
      </c>
      <c r="C38" s="11" t="s">
        <v>1240</v>
      </c>
      <c r="D38" s="6" t="s">
        <v>159</v>
      </c>
      <c r="E38" s="6" t="s">
        <v>179</v>
      </c>
      <c r="F38" s="15" t="s">
        <v>74</v>
      </c>
      <c r="G38" s="6" t="s">
        <v>180</v>
      </c>
      <c r="H38" s="7" t="s">
        <v>70</v>
      </c>
      <c r="I38" s="28" t="s">
        <v>71</v>
      </c>
      <c r="J38" s="28" t="s">
        <v>70</v>
      </c>
      <c r="K38" s="28" t="s">
        <v>70</v>
      </c>
      <c r="L38" s="28" t="s">
        <v>70</v>
      </c>
      <c r="M38" s="8" t="s">
        <v>70</v>
      </c>
      <c r="N38" s="8" t="s">
        <v>70</v>
      </c>
      <c r="O38" s="9" t="s">
        <v>70</v>
      </c>
      <c r="P38" s="7" t="s">
        <v>70</v>
      </c>
      <c r="Q38" s="28" t="s">
        <v>71</v>
      </c>
      <c r="R38" s="28" t="s">
        <v>70</v>
      </c>
      <c r="S38" s="28" t="s">
        <v>70</v>
      </c>
      <c r="T38" s="28" t="s">
        <v>70</v>
      </c>
      <c r="U38" s="28" t="s">
        <v>70</v>
      </c>
      <c r="V38" s="8" t="s">
        <v>70</v>
      </c>
      <c r="W38" s="8" t="s">
        <v>70</v>
      </c>
      <c r="X38" s="9" t="s">
        <v>70</v>
      </c>
      <c r="Y38" s="7" t="s">
        <v>70</v>
      </c>
      <c r="Z38" s="28" t="s">
        <v>70</v>
      </c>
      <c r="AA38" s="28" t="s">
        <v>70</v>
      </c>
      <c r="AB38" s="28" t="s">
        <v>70</v>
      </c>
      <c r="AC38" s="28" t="s">
        <v>70</v>
      </c>
      <c r="AD38" s="8" t="s">
        <v>70</v>
      </c>
      <c r="AE38" s="8" t="s">
        <v>70</v>
      </c>
      <c r="AF38" s="8" t="s">
        <v>71</v>
      </c>
      <c r="AG38" s="9" t="s">
        <v>70</v>
      </c>
      <c r="AH38" s="13" t="str">
        <f t="shared" si="27"/>
        <v>S</v>
      </c>
      <c r="AI38" s="3" t="str">
        <f t="shared" si="28"/>
        <v>−</v>
      </c>
      <c r="AL38" s="3" t="str">
        <f t="shared" si="29"/>
        <v>−</v>
      </c>
      <c r="AM38" s="3" t="str">
        <f t="shared" si="30"/>
        <v>−</v>
      </c>
      <c r="AN38" s="3" t="str">
        <f t="shared" si="31"/>
        <v>−</v>
      </c>
      <c r="AO38" s="3" t="str">
        <f t="shared" si="0"/>
        <v>−</v>
      </c>
      <c r="AP38" s="3" t="str">
        <f t="shared" si="1"/>
        <v>−</v>
      </c>
      <c r="AQ38" s="3" t="str">
        <f t="shared" si="2"/>
        <v>−</v>
      </c>
      <c r="AR38" s="3" t="str">
        <f t="shared" si="3"/>
        <v>−</v>
      </c>
      <c r="AS38" s="3" t="str">
        <f t="shared" si="4"/>
        <v>−</v>
      </c>
      <c r="AT38" s="3" t="str">
        <f t="shared" si="5"/>
        <v>−</v>
      </c>
      <c r="AU38" s="3" t="str">
        <f t="shared" si="6"/>
        <v>−</v>
      </c>
      <c r="AV38" s="3" t="str">
        <f t="shared" si="7"/>
        <v>−</v>
      </c>
      <c r="BA38" s="3" t="str">
        <f t="shared" si="8"/>
        <v>−</v>
      </c>
      <c r="BB38" s="3" t="str">
        <f t="shared" si="9"/>
        <v>−</v>
      </c>
      <c r="BC38" s="3" t="str">
        <f t="shared" si="10"/>
        <v>−</v>
      </c>
      <c r="BI38" s="3" t="str">
        <f t="shared" si="11"/>
        <v>−</v>
      </c>
      <c r="BJ38" s="3" t="str">
        <f t="shared" si="12"/>
        <v>−</v>
      </c>
      <c r="BK38" s="3" t="str">
        <f t="shared" si="13"/>
        <v>−</v>
      </c>
      <c r="BL38" s="3" t="str">
        <f t="shared" si="14"/>
        <v>○</v>
      </c>
      <c r="BM38" s="3" t="str">
        <f t="shared" si="15"/>
        <v>−</v>
      </c>
      <c r="BN38" s="3" t="str">
        <f t="shared" si="16"/>
        <v>−</v>
      </c>
      <c r="BO38" s="3"/>
      <c r="BP38" s="3"/>
      <c r="BQ38" s="3"/>
      <c r="BR38" s="3"/>
      <c r="BS38" s="3"/>
      <c r="BT38" s="3"/>
      <c r="BU38" s="3"/>
      <c r="BV38" s="3"/>
      <c r="BW38" s="3" t="str">
        <f t="shared" si="17"/>
        <v>−</v>
      </c>
      <c r="BX38" s="3" t="str">
        <f t="shared" si="18"/>
        <v>−</v>
      </c>
      <c r="BY38" s="3" t="str">
        <f t="shared" si="19"/>
        <v>−</v>
      </c>
      <c r="BZ38" s="3" t="str">
        <f t="shared" si="20"/>
        <v>−</v>
      </c>
      <c r="CA38" s="3" t="str">
        <f t="shared" si="21"/>
        <v>−</v>
      </c>
      <c r="CB38" s="3" t="str">
        <f t="shared" si="22"/>
        <v>−</v>
      </c>
      <c r="CC38" s="3" t="str">
        <f t="shared" si="23"/>
        <v>−</v>
      </c>
      <c r="CD38" s="3" t="str">
        <f t="shared" si="24"/>
        <v>−</v>
      </c>
      <c r="CG38" s="3" t="str">
        <f t="shared" si="25"/>
        <v>−</v>
      </c>
      <c r="CH38" s="3" t="str">
        <f t="shared" si="26"/>
        <v>−</v>
      </c>
    </row>
    <row r="39" spans="1:86" ht="52" x14ac:dyDescent="0.2">
      <c r="A39" s="6" t="s">
        <v>164</v>
      </c>
      <c r="B39" s="6" t="s">
        <v>160</v>
      </c>
      <c r="C39" s="11" t="s">
        <v>1241</v>
      </c>
      <c r="D39" s="6" t="s">
        <v>159</v>
      </c>
      <c r="E39" s="6" t="s">
        <v>161</v>
      </c>
      <c r="F39" s="15" t="s">
        <v>162</v>
      </c>
      <c r="G39" s="6" t="s">
        <v>163</v>
      </c>
      <c r="H39" s="7" t="s">
        <v>70</v>
      </c>
      <c r="I39" s="28" t="s">
        <v>71</v>
      </c>
      <c r="J39" s="28" t="s">
        <v>71</v>
      </c>
      <c r="K39" s="28" t="s">
        <v>71</v>
      </c>
      <c r="L39" s="28" t="s">
        <v>70</v>
      </c>
      <c r="M39" s="8" t="s">
        <v>70</v>
      </c>
      <c r="N39" s="8" t="s">
        <v>71</v>
      </c>
      <c r="O39" s="9" t="s">
        <v>71</v>
      </c>
      <c r="P39" s="7" t="s">
        <v>70</v>
      </c>
      <c r="Q39" s="28" t="s">
        <v>70</v>
      </c>
      <c r="R39" s="28" t="s">
        <v>71</v>
      </c>
      <c r="S39" s="28" t="s">
        <v>71</v>
      </c>
      <c r="T39" s="28" t="s">
        <v>71</v>
      </c>
      <c r="U39" s="28" t="s">
        <v>71</v>
      </c>
      <c r="V39" s="8" t="s">
        <v>70</v>
      </c>
      <c r="W39" s="8" t="s">
        <v>70</v>
      </c>
      <c r="X39" s="9" t="s">
        <v>70</v>
      </c>
      <c r="Y39" s="7" t="s">
        <v>71</v>
      </c>
      <c r="Z39" s="28" t="s">
        <v>70</v>
      </c>
      <c r="AA39" s="28" t="s">
        <v>70</v>
      </c>
      <c r="AB39" s="28" t="s">
        <v>70</v>
      </c>
      <c r="AC39" s="28" t="s">
        <v>70</v>
      </c>
      <c r="AD39" s="8" t="s">
        <v>70</v>
      </c>
      <c r="AE39" s="8" t="s">
        <v>70</v>
      </c>
      <c r="AF39" s="8" t="s">
        <v>70</v>
      </c>
      <c r="AG39" s="9" t="s">
        <v>70</v>
      </c>
      <c r="AH39" s="13" t="str">
        <f t="shared" si="27"/>
        <v>G</v>
      </c>
      <c r="AI39" s="3" t="str">
        <f t="shared" si="28"/>
        <v>−</v>
      </c>
      <c r="AL39" s="3" t="str">
        <f t="shared" si="29"/>
        <v>−</v>
      </c>
      <c r="AM39" s="3" t="str">
        <f t="shared" si="30"/>
        <v>−</v>
      </c>
      <c r="AN39" s="3" t="str">
        <f t="shared" si="31"/>
        <v>−</v>
      </c>
      <c r="AO39" s="3" t="str">
        <f t="shared" si="0"/>
        <v>−</v>
      </c>
      <c r="AP39" s="3" t="str">
        <f t="shared" si="1"/>
        <v>−</v>
      </c>
      <c r="AQ39" s="3" t="str">
        <f t="shared" si="2"/>
        <v>○</v>
      </c>
      <c r="AR39" s="3" t="str">
        <f t="shared" si="3"/>
        <v>−</v>
      </c>
      <c r="AS39" s="3" t="str">
        <f t="shared" si="4"/>
        <v>−</v>
      </c>
      <c r="AT39" s="3" t="str">
        <f t="shared" si="5"/>
        <v>−</v>
      </c>
      <c r="AU39" s="3" t="str">
        <f t="shared" si="6"/>
        <v>−</v>
      </c>
      <c r="AV39" s="3" t="str">
        <f t="shared" si="7"/>
        <v>−</v>
      </c>
      <c r="BA39" s="3" t="str">
        <f t="shared" si="8"/>
        <v>−</v>
      </c>
      <c r="BB39" s="3" t="str">
        <f t="shared" si="9"/>
        <v>−</v>
      </c>
      <c r="BC39" s="3" t="str">
        <f t="shared" si="10"/>
        <v>−</v>
      </c>
      <c r="BI39" s="3" t="str">
        <f t="shared" si="11"/>
        <v>−</v>
      </c>
      <c r="BJ39" s="3" t="str">
        <f t="shared" si="12"/>
        <v>−</v>
      </c>
      <c r="BK39" s="3" t="str">
        <f t="shared" si="13"/>
        <v>−</v>
      </c>
      <c r="BL39" s="3" t="str">
        <f t="shared" si="14"/>
        <v>−</v>
      </c>
      <c r="BM39" s="3" t="str">
        <f t="shared" si="15"/>
        <v>−</v>
      </c>
      <c r="BN39" s="3" t="str">
        <f t="shared" si="16"/>
        <v>−</v>
      </c>
      <c r="BO39" s="3"/>
      <c r="BP39" s="3"/>
      <c r="BQ39" s="3"/>
      <c r="BR39" s="3"/>
      <c r="BS39" s="3"/>
      <c r="BT39" s="3"/>
      <c r="BU39" s="3"/>
      <c r="BV39" s="3"/>
      <c r="BW39" s="3" t="str">
        <f t="shared" si="17"/>
        <v>−</v>
      </c>
      <c r="BX39" s="3" t="str">
        <f t="shared" si="18"/>
        <v>−</v>
      </c>
      <c r="BY39" s="3" t="str">
        <f t="shared" si="19"/>
        <v>−</v>
      </c>
      <c r="BZ39" s="3" t="str">
        <f t="shared" si="20"/>
        <v>−</v>
      </c>
      <c r="CA39" s="3" t="str">
        <f t="shared" si="21"/>
        <v>−</v>
      </c>
      <c r="CB39" s="3" t="str">
        <f t="shared" si="22"/>
        <v>−</v>
      </c>
      <c r="CC39" s="3" t="str">
        <f t="shared" si="23"/>
        <v>−</v>
      </c>
      <c r="CD39" s="3" t="str">
        <f t="shared" si="24"/>
        <v>−</v>
      </c>
      <c r="CG39" s="3" t="str">
        <f t="shared" si="25"/>
        <v>−</v>
      </c>
      <c r="CH39" s="3" t="str">
        <f t="shared" si="26"/>
        <v>−</v>
      </c>
    </row>
    <row r="40" spans="1:86" ht="39" x14ac:dyDescent="0.2">
      <c r="A40" s="6" t="s">
        <v>164</v>
      </c>
      <c r="B40" s="6" t="s">
        <v>165</v>
      </c>
      <c r="C40" s="11" t="s">
        <v>1242</v>
      </c>
      <c r="D40" s="6" t="s">
        <v>159</v>
      </c>
      <c r="E40" s="6" t="s">
        <v>166</v>
      </c>
      <c r="F40" s="15" t="s">
        <v>1605</v>
      </c>
      <c r="G40" s="6" t="s">
        <v>167</v>
      </c>
      <c r="H40" s="7" t="s">
        <v>70</v>
      </c>
      <c r="I40" s="28" t="s">
        <v>71</v>
      </c>
      <c r="J40" s="28" t="s">
        <v>71</v>
      </c>
      <c r="K40" s="28" t="s">
        <v>71</v>
      </c>
      <c r="L40" s="28" t="s">
        <v>70</v>
      </c>
      <c r="M40" s="8" t="s">
        <v>70</v>
      </c>
      <c r="N40" s="8" t="s">
        <v>71</v>
      </c>
      <c r="O40" s="9" t="s">
        <v>71</v>
      </c>
      <c r="P40" s="7" t="s">
        <v>70</v>
      </c>
      <c r="Q40" s="28" t="s">
        <v>70</v>
      </c>
      <c r="R40" s="28" t="s">
        <v>70</v>
      </c>
      <c r="S40" s="28" t="s">
        <v>71</v>
      </c>
      <c r="T40" s="28" t="s">
        <v>70</v>
      </c>
      <c r="U40" s="28" t="s">
        <v>70</v>
      </c>
      <c r="V40" s="8" t="s">
        <v>70</v>
      </c>
      <c r="W40" s="8" t="s">
        <v>70</v>
      </c>
      <c r="X40" s="9" t="s">
        <v>70</v>
      </c>
      <c r="Y40" s="7" t="s">
        <v>71</v>
      </c>
      <c r="Z40" s="28" t="s">
        <v>70</v>
      </c>
      <c r="AA40" s="28" t="s">
        <v>70</v>
      </c>
      <c r="AB40" s="28" t="s">
        <v>70</v>
      </c>
      <c r="AC40" s="28" t="s">
        <v>70</v>
      </c>
      <c r="AD40" s="8" t="s">
        <v>70</v>
      </c>
      <c r="AE40" s="8" t="s">
        <v>70</v>
      </c>
      <c r="AF40" s="8" t="s">
        <v>70</v>
      </c>
      <c r="AG40" s="9" t="s">
        <v>70</v>
      </c>
      <c r="AH40" s="13" t="str">
        <f t="shared" si="27"/>
        <v>G,O</v>
      </c>
      <c r="AI40" s="3" t="str">
        <f t="shared" si="28"/>
        <v>−</v>
      </c>
      <c r="AL40" s="3" t="str">
        <f t="shared" si="29"/>
        <v>−</v>
      </c>
      <c r="AM40" s="3" t="str">
        <f t="shared" si="30"/>
        <v>−</v>
      </c>
      <c r="AN40" s="3" t="str">
        <f t="shared" si="31"/>
        <v>−</v>
      </c>
      <c r="AO40" s="3" t="str">
        <f t="shared" si="0"/>
        <v>−</v>
      </c>
      <c r="AP40" s="3" t="str">
        <f t="shared" si="1"/>
        <v>−</v>
      </c>
      <c r="AQ40" s="3" t="str">
        <f t="shared" si="2"/>
        <v>○</v>
      </c>
      <c r="AR40" s="3" t="str">
        <f t="shared" si="3"/>
        <v>−</v>
      </c>
      <c r="AS40" s="3" t="str">
        <f t="shared" si="4"/>
        <v>−</v>
      </c>
      <c r="AT40" s="3" t="str">
        <f t="shared" si="5"/>
        <v>−</v>
      </c>
      <c r="AU40" s="3" t="str">
        <f t="shared" si="6"/>
        <v>−</v>
      </c>
      <c r="AV40" s="3" t="str">
        <f t="shared" si="7"/>
        <v>−</v>
      </c>
      <c r="BA40" s="3" t="str">
        <f t="shared" si="8"/>
        <v>−</v>
      </c>
      <c r="BB40" s="3" t="str">
        <f t="shared" si="9"/>
        <v>−</v>
      </c>
      <c r="BC40" s="3" t="str">
        <f t="shared" si="10"/>
        <v>○</v>
      </c>
      <c r="BH40" s="3" t="s">
        <v>71</v>
      </c>
      <c r="BI40" s="3" t="str">
        <f t="shared" si="11"/>
        <v>−</v>
      </c>
      <c r="BJ40" s="3" t="str">
        <f t="shared" si="12"/>
        <v>−</v>
      </c>
      <c r="BK40" s="3" t="str">
        <f t="shared" si="13"/>
        <v>−</v>
      </c>
      <c r="BL40" s="3" t="str">
        <f t="shared" si="14"/>
        <v>−</v>
      </c>
      <c r="BM40" s="3" t="str">
        <f t="shared" si="15"/>
        <v>−</v>
      </c>
      <c r="BN40" s="3" t="str">
        <f t="shared" si="16"/>
        <v>−</v>
      </c>
      <c r="BO40" s="3"/>
      <c r="BP40" s="3"/>
      <c r="BQ40" s="3"/>
      <c r="BR40" s="3"/>
      <c r="BS40" s="3"/>
      <c r="BT40" s="3"/>
      <c r="BU40" s="3"/>
      <c r="BV40" s="3"/>
      <c r="BW40" s="3" t="str">
        <f t="shared" si="17"/>
        <v>−</v>
      </c>
      <c r="BX40" s="3" t="str">
        <f t="shared" si="18"/>
        <v>−</v>
      </c>
      <c r="BY40" s="3" t="str">
        <f t="shared" si="19"/>
        <v>−</v>
      </c>
      <c r="BZ40" s="3" t="str">
        <f t="shared" si="20"/>
        <v>−</v>
      </c>
      <c r="CA40" s="3" t="str">
        <f t="shared" si="21"/>
        <v>−</v>
      </c>
      <c r="CB40" s="3" t="str">
        <f t="shared" si="22"/>
        <v>−</v>
      </c>
      <c r="CC40" s="3" t="str">
        <f t="shared" si="23"/>
        <v>−</v>
      </c>
      <c r="CD40" s="3" t="str">
        <f t="shared" si="24"/>
        <v>−</v>
      </c>
      <c r="CG40" s="3" t="str">
        <f t="shared" si="25"/>
        <v>−</v>
      </c>
      <c r="CH40" s="3" t="str">
        <f t="shared" si="26"/>
        <v>−</v>
      </c>
    </row>
    <row r="41" spans="1:86" ht="39" x14ac:dyDescent="0.2">
      <c r="A41" s="6" t="s">
        <v>164</v>
      </c>
      <c r="B41" s="6" t="s">
        <v>168</v>
      </c>
      <c r="C41" s="11" t="s">
        <v>1243</v>
      </c>
      <c r="D41" s="6" t="s">
        <v>159</v>
      </c>
      <c r="E41" s="6" t="s">
        <v>169</v>
      </c>
      <c r="F41" s="15" t="s">
        <v>162</v>
      </c>
      <c r="G41" s="6" t="s">
        <v>170</v>
      </c>
      <c r="H41" s="7" t="s">
        <v>70</v>
      </c>
      <c r="I41" s="28" t="s">
        <v>71</v>
      </c>
      <c r="J41" s="28" t="s">
        <v>70</v>
      </c>
      <c r="K41" s="28" t="s">
        <v>70</v>
      </c>
      <c r="L41" s="28" t="s">
        <v>70</v>
      </c>
      <c r="M41" s="8" t="s">
        <v>70</v>
      </c>
      <c r="N41" s="8" t="s">
        <v>70</v>
      </c>
      <c r="O41" s="9" t="s">
        <v>71</v>
      </c>
      <c r="P41" s="7" t="s">
        <v>70</v>
      </c>
      <c r="Q41" s="28" t="s">
        <v>70</v>
      </c>
      <c r="R41" s="28" t="s">
        <v>71</v>
      </c>
      <c r="S41" s="28" t="s">
        <v>70</v>
      </c>
      <c r="T41" s="28" t="s">
        <v>71</v>
      </c>
      <c r="U41" s="28" t="s">
        <v>70</v>
      </c>
      <c r="V41" s="8" t="s">
        <v>70</v>
      </c>
      <c r="W41" s="8" t="s">
        <v>70</v>
      </c>
      <c r="X41" s="9" t="s">
        <v>70</v>
      </c>
      <c r="Y41" s="7" t="s">
        <v>71</v>
      </c>
      <c r="Z41" s="28" t="s">
        <v>70</v>
      </c>
      <c r="AA41" s="28" t="s">
        <v>70</v>
      </c>
      <c r="AB41" s="28" t="s">
        <v>70</v>
      </c>
      <c r="AC41" s="28" t="s">
        <v>70</v>
      </c>
      <c r="AD41" s="8" t="s">
        <v>70</v>
      </c>
      <c r="AE41" s="8" t="s">
        <v>70</v>
      </c>
      <c r="AF41" s="8" t="s">
        <v>70</v>
      </c>
      <c r="AG41" s="9" t="s">
        <v>70</v>
      </c>
      <c r="AH41" s="13" t="str">
        <f t="shared" si="27"/>
        <v>G</v>
      </c>
      <c r="AI41" s="3" t="str">
        <f t="shared" si="28"/>
        <v>−</v>
      </c>
      <c r="AL41" s="3" t="str">
        <f t="shared" si="29"/>
        <v>−</v>
      </c>
      <c r="AM41" s="3" t="str">
        <f t="shared" si="30"/>
        <v>−</v>
      </c>
      <c r="AN41" s="3" t="str">
        <f t="shared" si="31"/>
        <v>−</v>
      </c>
      <c r="AO41" s="3" t="str">
        <f t="shared" si="0"/>
        <v>−</v>
      </c>
      <c r="AP41" s="3" t="str">
        <f t="shared" si="1"/>
        <v>−</v>
      </c>
      <c r="AQ41" s="3" t="str">
        <f t="shared" si="2"/>
        <v>○</v>
      </c>
      <c r="AR41" s="3" t="str">
        <f t="shared" si="3"/>
        <v>−</v>
      </c>
      <c r="AS41" s="3" t="str">
        <f t="shared" si="4"/>
        <v>−</v>
      </c>
      <c r="AT41" s="3" t="str">
        <f t="shared" si="5"/>
        <v>−</v>
      </c>
      <c r="AU41" s="3" t="str">
        <f t="shared" si="6"/>
        <v>−</v>
      </c>
      <c r="AV41" s="3" t="str">
        <f t="shared" si="7"/>
        <v>−</v>
      </c>
      <c r="BA41" s="3" t="str">
        <f t="shared" si="8"/>
        <v>−</v>
      </c>
      <c r="BB41" s="3" t="str">
        <f t="shared" si="9"/>
        <v>−</v>
      </c>
      <c r="BC41" s="3" t="str">
        <f t="shared" si="10"/>
        <v>−</v>
      </c>
      <c r="BI41" s="3" t="str">
        <f t="shared" si="11"/>
        <v>−</v>
      </c>
      <c r="BJ41" s="3" t="str">
        <f t="shared" si="12"/>
        <v>−</v>
      </c>
      <c r="BK41" s="3" t="str">
        <f t="shared" si="13"/>
        <v>−</v>
      </c>
      <c r="BL41" s="3" t="str">
        <f t="shared" si="14"/>
        <v>−</v>
      </c>
      <c r="BM41" s="3" t="str">
        <f t="shared" si="15"/>
        <v>−</v>
      </c>
      <c r="BN41" s="3" t="str">
        <f t="shared" si="16"/>
        <v>−</v>
      </c>
      <c r="BO41" s="3"/>
      <c r="BP41" s="3"/>
      <c r="BQ41" s="3"/>
      <c r="BR41" s="3"/>
      <c r="BS41" s="3"/>
      <c r="BT41" s="3"/>
      <c r="BU41" s="3"/>
      <c r="BV41" s="3"/>
      <c r="BW41" s="3" t="str">
        <f t="shared" si="17"/>
        <v>−</v>
      </c>
      <c r="BX41" s="3" t="str">
        <f t="shared" si="18"/>
        <v>−</v>
      </c>
      <c r="BY41" s="3" t="str">
        <f t="shared" si="19"/>
        <v>−</v>
      </c>
      <c r="BZ41" s="3" t="str">
        <f t="shared" si="20"/>
        <v>−</v>
      </c>
      <c r="CA41" s="3" t="str">
        <f t="shared" si="21"/>
        <v>−</v>
      </c>
      <c r="CB41" s="3" t="str">
        <f t="shared" si="22"/>
        <v>−</v>
      </c>
      <c r="CC41" s="3" t="str">
        <f t="shared" si="23"/>
        <v>−</v>
      </c>
      <c r="CD41" s="3" t="str">
        <f t="shared" si="24"/>
        <v>−</v>
      </c>
      <c r="CG41" s="3" t="str">
        <f t="shared" si="25"/>
        <v>−</v>
      </c>
      <c r="CH41" s="3" t="str">
        <f t="shared" si="26"/>
        <v>−</v>
      </c>
    </row>
    <row r="42" spans="1:86" ht="52" x14ac:dyDescent="0.2">
      <c r="A42" s="6" t="s">
        <v>164</v>
      </c>
      <c r="B42" s="6" t="s">
        <v>181</v>
      </c>
      <c r="C42" s="11" t="s">
        <v>1244</v>
      </c>
      <c r="D42" s="6" t="s">
        <v>159</v>
      </c>
      <c r="E42" s="6" t="s">
        <v>182</v>
      </c>
      <c r="F42" s="15" t="s">
        <v>1634</v>
      </c>
      <c r="G42" s="6" t="s">
        <v>183</v>
      </c>
      <c r="H42" s="7" t="s">
        <v>71</v>
      </c>
      <c r="I42" s="28" t="s">
        <v>71</v>
      </c>
      <c r="J42" s="28" t="s">
        <v>70</v>
      </c>
      <c r="K42" s="28" t="s">
        <v>70</v>
      </c>
      <c r="L42" s="28" t="s">
        <v>70</v>
      </c>
      <c r="M42" s="8" t="s">
        <v>70</v>
      </c>
      <c r="N42" s="8" t="s">
        <v>70</v>
      </c>
      <c r="O42" s="9" t="s">
        <v>70</v>
      </c>
      <c r="P42" s="7" t="s">
        <v>70</v>
      </c>
      <c r="Q42" s="28" t="s">
        <v>71</v>
      </c>
      <c r="R42" s="28" t="s">
        <v>71</v>
      </c>
      <c r="S42" s="28" t="s">
        <v>70</v>
      </c>
      <c r="T42" s="28" t="s">
        <v>70</v>
      </c>
      <c r="U42" s="28" t="s">
        <v>70</v>
      </c>
      <c r="V42" s="8" t="s">
        <v>70</v>
      </c>
      <c r="W42" s="8" t="s">
        <v>70</v>
      </c>
      <c r="X42" s="9" t="s">
        <v>70</v>
      </c>
      <c r="Y42" s="7" t="s">
        <v>71</v>
      </c>
      <c r="Z42" s="28" t="s">
        <v>70</v>
      </c>
      <c r="AA42" s="28" t="s">
        <v>70</v>
      </c>
      <c r="AB42" s="28" t="s">
        <v>70</v>
      </c>
      <c r="AC42" s="28" t="s">
        <v>70</v>
      </c>
      <c r="AD42" s="8" t="s">
        <v>70</v>
      </c>
      <c r="AE42" s="8" t="s">
        <v>70</v>
      </c>
      <c r="AF42" s="8" t="s">
        <v>70</v>
      </c>
      <c r="AG42" s="9" t="s">
        <v>70</v>
      </c>
      <c r="AH42" s="13" t="str">
        <f t="shared" si="27"/>
        <v>G</v>
      </c>
      <c r="AI42" s="3" t="str">
        <f t="shared" si="28"/>
        <v>−</v>
      </c>
      <c r="AL42" s="3" t="str">
        <f t="shared" si="29"/>
        <v>−</v>
      </c>
      <c r="AM42" s="3" t="str">
        <f t="shared" si="30"/>
        <v>−</v>
      </c>
      <c r="AN42" s="3" t="str">
        <f t="shared" si="31"/>
        <v>−</v>
      </c>
      <c r="AO42" s="3" t="str">
        <f t="shared" si="0"/>
        <v>−</v>
      </c>
      <c r="AP42" s="3" t="str">
        <f t="shared" si="1"/>
        <v>−</v>
      </c>
      <c r="AQ42" s="3" t="str">
        <f t="shared" si="2"/>
        <v>○</v>
      </c>
      <c r="AR42" s="3" t="str">
        <f t="shared" si="3"/>
        <v>−</v>
      </c>
      <c r="AS42" s="3" t="str">
        <f t="shared" si="4"/>
        <v>−</v>
      </c>
      <c r="AT42" s="3" t="str">
        <f t="shared" si="5"/>
        <v>−</v>
      </c>
      <c r="AU42" s="3" t="str">
        <f t="shared" si="6"/>
        <v>−</v>
      </c>
      <c r="AV42" s="3" t="str">
        <f t="shared" si="7"/>
        <v>−</v>
      </c>
      <c r="BA42" s="3" t="str">
        <f t="shared" si="8"/>
        <v>−</v>
      </c>
      <c r="BB42" s="3" t="str">
        <f t="shared" si="9"/>
        <v>−</v>
      </c>
      <c r="BC42" s="3" t="str">
        <f t="shared" si="10"/>
        <v>−</v>
      </c>
      <c r="BI42" s="3" t="str">
        <f t="shared" si="11"/>
        <v>−</v>
      </c>
      <c r="BJ42" s="3" t="str">
        <f t="shared" si="12"/>
        <v>−</v>
      </c>
      <c r="BK42" s="3" t="str">
        <f t="shared" si="13"/>
        <v>−</v>
      </c>
      <c r="BL42" s="3" t="str">
        <f t="shared" si="14"/>
        <v>−</v>
      </c>
      <c r="BM42" s="3" t="str">
        <f t="shared" si="15"/>
        <v>−</v>
      </c>
      <c r="BN42" s="3" t="str">
        <f t="shared" si="16"/>
        <v>−</v>
      </c>
      <c r="BO42" s="3"/>
      <c r="BP42" s="3"/>
      <c r="BQ42" s="3"/>
      <c r="BR42" s="3"/>
      <c r="BS42" s="3"/>
      <c r="BT42" s="3"/>
      <c r="BU42" s="3"/>
      <c r="BV42" s="3"/>
      <c r="BW42" s="3" t="str">
        <f t="shared" si="17"/>
        <v>−</v>
      </c>
      <c r="BX42" s="3" t="str">
        <f t="shared" si="18"/>
        <v>−</v>
      </c>
      <c r="BY42" s="3" t="str">
        <f t="shared" si="19"/>
        <v>−</v>
      </c>
      <c r="BZ42" s="3" t="str">
        <f t="shared" si="20"/>
        <v>−</v>
      </c>
      <c r="CA42" s="3" t="str">
        <f t="shared" si="21"/>
        <v>−</v>
      </c>
      <c r="CB42" s="3" t="str">
        <f t="shared" si="22"/>
        <v>−</v>
      </c>
      <c r="CC42" s="3" t="str">
        <f t="shared" si="23"/>
        <v>−</v>
      </c>
      <c r="CD42" s="3" t="str">
        <f t="shared" si="24"/>
        <v>−</v>
      </c>
      <c r="CG42" s="3" t="str">
        <f t="shared" si="25"/>
        <v>−</v>
      </c>
      <c r="CH42" s="3" t="str">
        <f t="shared" si="26"/>
        <v>−</v>
      </c>
    </row>
    <row r="43" spans="1:86" ht="26" x14ac:dyDescent="0.2">
      <c r="A43" s="6" t="s">
        <v>164</v>
      </c>
      <c r="B43" s="6" t="s">
        <v>184</v>
      </c>
      <c r="C43" s="11" t="s">
        <v>1245</v>
      </c>
      <c r="D43" s="6" t="s">
        <v>159</v>
      </c>
      <c r="E43" s="6" t="s">
        <v>185</v>
      </c>
      <c r="F43" s="15" t="s">
        <v>74</v>
      </c>
      <c r="G43" s="6" t="s">
        <v>186</v>
      </c>
      <c r="H43" s="7" t="s">
        <v>70</v>
      </c>
      <c r="I43" s="28" t="s">
        <v>71</v>
      </c>
      <c r="J43" s="28" t="s">
        <v>71</v>
      </c>
      <c r="K43" s="28" t="s">
        <v>70</v>
      </c>
      <c r="L43" s="28" t="s">
        <v>70</v>
      </c>
      <c r="M43" s="8" t="s">
        <v>70</v>
      </c>
      <c r="N43" s="8" t="s">
        <v>70</v>
      </c>
      <c r="O43" s="9" t="s">
        <v>70</v>
      </c>
      <c r="P43" s="7" t="s">
        <v>71</v>
      </c>
      <c r="Q43" s="28" t="s">
        <v>71</v>
      </c>
      <c r="R43" s="28" t="s">
        <v>70</v>
      </c>
      <c r="S43" s="28" t="s">
        <v>70</v>
      </c>
      <c r="T43" s="28" t="s">
        <v>71</v>
      </c>
      <c r="U43" s="28" t="s">
        <v>70</v>
      </c>
      <c r="V43" s="8" t="s">
        <v>70</v>
      </c>
      <c r="W43" s="8" t="s">
        <v>70</v>
      </c>
      <c r="X43" s="9" t="s">
        <v>70</v>
      </c>
      <c r="Y43" s="7" t="s">
        <v>71</v>
      </c>
      <c r="Z43" s="28" t="s">
        <v>70</v>
      </c>
      <c r="AA43" s="28" t="s">
        <v>70</v>
      </c>
      <c r="AB43" s="28" t="s">
        <v>70</v>
      </c>
      <c r="AC43" s="28" t="s">
        <v>70</v>
      </c>
      <c r="AD43" s="8" t="s">
        <v>70</v>
      </c>
      <c r="AE43" s="8" t="s">
        <v>70</v>
      </c>
      <c r="AF43" s="8" t="s">
        <v>70</v>
      </c>
      <c r="AG43" s="9" t="s">
        <v>70</v>
      </c>
      <c r="AH43" s="13" t="str">
        <f t="shared" si="27"/>
        <v>S</v>
      </c>
      <c r="AI43" s="3" t="str">
        <f t="shared" si="28"/>
        <v>−</v>
      </c>
      <c r="AL43" s="3" t="str">
        <f t="shared" si="29"/>
        <v>−</v>
      </c>
      <c r="AM43" s="3" t="str">
        <f t="shared" si="30"/>
        <v>−</v>
      </c>
      <c r="AN43" s="3" t="str">
        <f t="shared" si="31"/>
        <v>−</v>
      </c>
      <c r="AO43" s="3" t="str">
        <f t="shared" si="0"/>
        <v>−</v>
      </c>
      <c r="AP43" s="3" t="str">
        <f t="shared" si="1"/>
        <v>−</v>
      </c>
      <c r="AQ43" s="3" t="str">
        <f t="shared" si="2"/>
        <v>−</v>
      </c>
      <c r="AR43" s="3" t="str">
        <f t="shared" si="3"/>
        <v>−</v>
      </c>
      <c r="AS43" s="3" t="str">
        <f t="shared" si="4"/>
        <v>−</v>
      </c>
      <c r="AT43" s="3" t="str">
        <f t="shared" si="5"/>
        <v>−</v>
      </c>
      <c r="AU43" s="3" t="str">
        <f t="shared" si="6"/>
        <v>−</v>
      </c>
      <c r="AV43" s="3" t="str">
        <f t="shared" si="7"/>
        <v>−</v>
      </c>
      <c r="BA43" s="3" t="str">
        <f t="shared" si="8"/>
        <v>−</v>
      </c>
      <c r="BB43" s="3" t="str">
        <f t="shared" si="9"/>
        <v>−</v>
      </c>
      <c r="BC43" s="3" t="str">
        <f t="shared" si="10"/>
        <v>−</v>
      </c>
      <c r="BI43" s="3" t="str">
        <f t="shared" si="11"/>
        <v>−</v>
      </c>
      <c r="BJ43" s="3" t="str">
        <f t="shared" si="12"/>
        <v>−</v>
      </c>
      <c r="BK43" s="3" t="str">
        <f t="shared" si="13"/>
        <v>−</v>
      </c>
      <c r="BL43" s="3" t="str">
        <f t="shared" si="14"/>
        <v>○</v>
      </c>
      <c r="BM43" s="3" t="str">
        <f t="shared" si="15"/>
        <v>−</v>
      </c>
      <c r="BN43" s="3" t="str">
        <f t="shared" si="16"/>
        <v>−</v>
      </c>
      <c r="BO43" s="3"/>
      <c r="BP43" s="3"/>
      <c r="BQ43" s="3"/>
      <c r="BR43" s="3"/>
      <c r="BS43" s="3"/>
      <c r="BT43" s="3"/>
      <c r="BU43" s="3"/>
      <c r="BV43" s="3"/>
      <c r="BW43" s="3" t="str">
        <f t="shared" si="17"/>
        <v>−</v>
      </c>
      <c r="BX43" s="3" t="str">
        <f t="shared" si="18"/>
        <v>−</v>
      </c>
      <c r="BY43" s="3" t="str">
        <f t="shared" si="19"/>
        <v>−</v>
      </c>
      <c r="BZ43" s="3" t="str">
        <f t="shared" si="20"/>
        <v>−</v>
      </c>
      <c r="CA43" s="3" t="str">
        <f t="shared" si="21"/>
        <v>−</v>
      </c>
      <c r="CB43" s="3" t="str">
        <f t="shared" si="22"/>
        <v>−</v>
      </c>
      <c r="CC43" s="3" t="str">
        <f t="shared" si="23"/>
        <v>−</v>
      </c>
      <c r="CD43" s="3" t="str">
        <f t="shared" si="24"/>
        <v>−</v>
      </c>
      <c r="CG43" s="3" t="str">
        <f t="shared" si="25"/>
        <v>−</v>
      </c>
      <c r="CH43" s="3" t="str">
        <f t="shared" si="26"/>
        <v>−</v>
      </c>
    </row>
    <row r="44" spans="1:86" ht="39" x14ac:dyDescent="0.2">
      <c r="A44" s="6" t="s">
        <v>164</v>
      </c>
      <c r="B44" s="6" t="s">
        <v>187</v>
      </c>
      <c r="C44" s="11" t="s">
        <v>1246</v>
      </c>
      <c r="D44" s="6" t="s">
        <v>159</v>
      </c>
      <c r="E44" s="6" t="s">
        <v>188</v>
      </c>
      <c r="F44" s="15" t="s">
        <v>74</v>
      </c>
      <c r="G44" s="6" t="s">
        <v>189</v>
      </c>
      <c r="H44" s="7" t="s">
        <v>70</v>
      </c>
      <c r="I44" s="28" t="s">
        <v>71</v>
      </c>
      <c r="J44" s="28" t="s">
        <v>70</v>
      </c>
      <c r="K44" s="28" t="s">
        <v>70</v>
      </c>
      <c r="L44" s="28" t="s">
        <v>70</v>
      </c>
      <c r="M44" s="8" t="s">
        <v>70</v>
      </c>
      <c r="N44" s="8" t="s">
        <v>70</v>
      </c>
      <c r="O44" s="9" t="s">
        <v>70</v>
      </c>
      <c r="P44" s="7" t="s">
        <v>71</v>
      </c>
      <c r="Q44" s="28" t="s">
        <v>70</v>
      </c>
      <c r="R44" s="28" t="s">
        <v>70</v>
      </c>
      <c r="S44" s="28" t="s">
        <v>70</v>
      </c>
      <c r="T44" s="28" t="s">
        <v>70</v>
      </c>
      <c r="U44" s="28" t="s">
        <v>70</v>
      </c>
      <c r="V44" s="8" t="s">
        <v>70</v>
      </c>
      <c r="W44" s="8" t="s">
        <v>70</v>
      </c>
      <c r="X44" s="9" t="s">
        <v>70</v>
      </c>
      <c r="Y44" s="7" t="s">
        <v>70</v>
      </c>
      <c r="Z44" s="28" t="s">
        <v>70</v>
      </c>
      <c r="AA44" s="28" t="s">
        <v>70</v>
      </c>
      <c r="AB44" s="28" t="s">
        <v>70</v>
      </c>
      <c r="AC44" s="28" t="s">
        <v>70</v>
      </c>
      <c r="AD44" s="8" t="s">
        <v>70</v>
      </c>
      <c r="AE44" s="8" t="s">
        <v>70</v>
      </c>
      <c r="AF44" s="8" t="s">
        <v>70</v>
      </c>
      <c r="AG44" s="9" t="s">
        <v>70</v>
      </c>
      <c r="AH44" s="13" t="str">
        <f t="shared" si="27"/>
        <v>S</v>
      </c>
      <c r="AI44" s="3" t="str">
        <f t="shared" si="28"/>
        <v>−</v>
      </c>
      <c r="AL44" s="3" t="str">
        <f t="shared" si="29"/>
        <v>−</v>
      </c>
      <c r="AM44" s="3" t="str">
        <f t="shared" si="30"/>
        <v>−</v>
      </c>
      <c r="AN44" s="3" t="str">
        <f t="shared" si="31"/>
        <v>−</v>
      </c>
      <c r="AO44" s="3" t="str">
        <f t="shared" si="0"/>
        <v>−</v>
      </c>
      <c r="AP44" s="3" t="str">
        <f t="shared" si="1"/>
        <v>−</v>
      </c>
      <c r="AQ44" s="3" t="str">
        <f t="shared" si="2"/>
        <v>−</v>
      </c>
      <c r="AR44" s="3" t="str">
        <f t="shared" si="3"/>
        <v>−</v>
      </c>
      <c r="AS44" s="3" t="str">
        <f t="shared" si="4"/>
        <v>−</v>
      </c>
      <c r="AT44" s="3" t="str">
        <f t="shared" si="5"/>
        <v>−</v>
      </c>
      <c r="AU44" s="3" t="str">
        <f t="shared" si="6"/>
        <v>−</v>
      </c>
      <c r="AV44" s="3" t="str">
        <f t="shared" si="7"/>
        <v>−</v>
      </c>
      <c r="BA44" s="3" t="str">
        <f t="shared" si="8"/>
        <v>−</v>
      </c>
      <c r="BB44" s="3" t="str">
        <f t="shared" si="9"/>
        <v>−</v>
      </c>
      <c r="BC44" s="3" t="str">
        <f t="shared" si="10"/>
        <v>−</v>
      </c>
      <c r="BI44" s="3" t="str">
        <f t="shared" si="11"/>
        <v>−</v>
      </c>
      <c r="BJ44" s="3" t="str">
        <f t="shared" si="12"/>
        <v>−</v>
      </c>
      <c r="BK44" s="3" t="str">
        <f t="shared" si="13"/>
        <v>−</v>
      </c>
      <c r="BL44" s="3" t="str">
        <f t="shared" si="14"/>
        <v>○</v>
      </c>
      <c r="BM44" s="3" t="str">
        <f t="shared" si="15"/>
        <v>−</v>
      </c>
      <c r="BN44" s="3" t="str">
        <f t="shared" si="16"/>
        <v>−</v>
      </c>
      <c r="BO44" s="3"/>
      <c r="BP44" s="3"/>
      <c r="BQ44" s="3"/>
      <c r="BR44" s="3"/>
      <c r="BS44" s="3"/>
      <c r="BT44" s="3"/>
      <c r="BU44" s="3"/>
      <c r="BV44" s="3"/>
      <c r="BW44" s="3" t="str">
        <f t="shared" si="17"/>
        <v>−</v>
      </c>
      <c r="BX44" s="3" t="str">
        <f t="shared" si="18"/>
        <v>−</v>
      </c>
      <c r="BY44" s="3" t="str">
        <f t="shared" si="19"/>
        <v>−</v>
      </c>
      <c r="BZ44" s="3" t="str">
        <f t="shared" si="20"/>
        <v>−</v>
      </c>
      <c r="CA44" s="3" t="str">
        <f t="shared" si="21"/>
        <v>−</v>
      </c>
      <c r="CB44" s="3" t="str">
        <f t="shared" si="22"/>
        <v>−</v>
      </c>
      <c r="CC44" s="3" t="str">
        <f t="shared" si="23"/>
        <v>−</v>
      </c>
      <c r="CD44" s="3" t="str">
        <f t="shared" si="24"/>
        <v>−</v>
      </c>
      <c r="CG44" s="3" t="str">
        <f t="shared" si="25"/>
        <v>−</v>
      </c>
      <c r="CH44" s="3" t="str">
        <f t="shared" si="26"/>
        <v>−</v>
      </c>
    </row>
    <row r="45" spans="1:86" ht="52" x14ac:dyDescent="0.2">
      <c r="A45" s="6" t="s">
        <v>164</v>
      </c>
      <c r="B45" s="6" t="s">
        <v>194</v>
      </c>
      <c r="C45" s="11" t="s">
        <v>1247</v>
      </c>
      <c r="D45" s="6" t="s">
        <v>159</v>
      </c>
      <c r="E45" s="6" t="s">
        <v>191</v>
      </c>
      <c r="F45" s="15" t="s">
        <v>1628</v>
      </c>
      <c r="G45" s="6" t="s">
        <v>195</v>
      </c>
      <c r="H45" s="7" t="s">
        <v>70</v>
      </c>
      <c r="I45" s="28" t="s">
        <v>71</v>
      </c>
      <c r="J45" s="28" t="s">
        <v>71</v>
      </c>
      <c r="K45" s="28" t="s">
        <v>70</v>
      </c>
      <c r="L45" s="28" t="s">
        <v>70</v>
      </c>
      <c r="M45" s="8" t="s">
        <v>70</v>
      </c>
      <c r="N45" s="8" t="s">
        <v>70</v>
      </c>
      <c r="O45" s="9" t="s">
        <v>70</v>
      </c>
      <c r="P45" s="7" t="s">
        <v>70</v>
      </c>
      <c r="Q45" s="28" t="s">
        <v>70</v>
      </c>
      <c r="R45" s="28" t="s">
        <v>70</v>
      </c>
      <c r="S45" s="28" t="s">
        <v>71</v>
      </c>
      <c r="T45" s="28" t="s">
        <v>71</v>
      </c>
      <c r="U45" s="28" t="s">
        <v>70</v>
      </c>
      <c r="V45" s="8" t="s">
        <v>70</v>
      </c>
      <c r="W45" s="8" t="s">
        <v>70</v>
      </c>
      <c r="X45" s="9" t="s">
        <v>71</v>
      </c>
      <c r="Y45" s="7" t="s">
        <v>71</v>
      </c>
      <c r="Z45" s="28" t="s">
        <v>70</v>
      </c>
      <c r="AA45" s="28" t="s">
        <v>70</v>
      </c>
      <c r="AB45" s="28" t="s">
        <v>70</v>
      </c>
      <c r="AC45" s="28" t="s">
        <v>70</v>
      </c>
      <c r="AD45" s="8" t="s">
        <v>70</v>
      </c>
      <c r="AE45" s="8" t="s">
        <v>70</v>
      </c>
      <c r="AF45" s="8" t="s">
        <v>70</v>
      </c>
      <c r="AG45" s="9" t="s">
        <v>70</v>
      </c>
      <c r="AH45" s="13" t="str">
        <f t="shared" si="27"/>
        <v>O,011,142,143,144</v>
      </c>
      <c r="AI45" s="3" t="str">
        <f t="shared" si="28"/>
        <v>−</v>
      </c>
      <c r="AL45" s="3" t="str">
        <f t="shared" si="29"/>
        <v>−</v>
      </c>
      <c r="AM45" s="3" t="str">
        <f t="shared" si="30"/>
        <v>−</v>
      </c>
      <c r="AN45" s="3" t="str">
        <f t="shared" si="31"/>
        <v>−</v>
      </c>
      <c r="AO45" s="3" t="str">
        <f t="shared" si="0"/>
        <v>−</v>
      </c>
      <c r="AP45" s="3" t="str">
        <f t="shared" si="1"/>
        <v>−</v>
      </c>
      <c r="AQ45" s="3" t="str">
        <f t="shared" si="2"/>
        <v>−</v>
      </c>
      <c r="AR45" s="3" t="str">
        <f t="shared" si="3"/>
        <v>−</v>
      </c>
      <c r="AS45" s="3" t="str">
        <f t="shared" si="4"/>
        <v>−</v>
      </c>
      <c r="AT45" s="3" t="str">
        <f t="shared" si="5"/>
        <v>−</v>
      </c>
      <c r="AU45" s="3" t="str">
        <f t="shared" si="6"/>
        <v>−</v>
      </c>
      <c r="AV45" s="3" t="str">
        <f t="shared" si="7"/>
        <v>−</v>
      </c>
      <c r="BA45" s="3" t="str">
        <f t="shared" si="8"/>
        <v>−</v>
      </c>
      <c r="BB45" s="3" t="str">
        <f t="shared" si="9"/>
        <v>−</v>
      </c>
      <c r="BC45" s="3" t="str">
        <f t="shared" si="10"/>
        <v>○</v>
      </c>
      <c r="BE45" s="14" t="s">
        <v>71</v>
      </c>
      <c r="BI45" s="3" t="str">
        <f t="shared" si="11"/>
        <v>−</v>
      </c>
      <c r="BJ45" s="3" t="str">
        <f t="shared" si="12"/>
        <v>−</v>
      </c>
      <c r="BK45" s="3" t="str">
        <f t="shared" si="13"/>
        <v>−</v>
      </c>
      <c r="BL45" s="3" t="str">
        <f t="shared" si="14"/>
        <v>−</v>
      </c>
      <c r="BM45" s="3" t="str">
        <f t="shared" si="15"/>
        <v>−</v>
      </c>
      <c r="BN45" s="3" t="str">
        <f t="shared" si="16"/>
        <v>○</v>
      </c>
      <c r="BO45" s="3"/>
      <c r="BP45" s="3"/>
      <c r="BQ45" s="3"/>
      <c r="BR45" s="3"/>
      <c r="BS45" s="3"/>
      <c r="BT45" s="3"/>
      <c r="BU45" s="3"/>
      <c r="BV45" s="14" t="s">
        <v>71</v>
      </c>
      <c r="BW45" s="3" t="str">
        <f t="shared" si="17"/>
        <v>−</v>
      </c>
      <c r="BX45" s="3" t="str">
        <f t="shared" si="18"/>
        <v>−</v>
      </c>
      <c r="BY45" s="3" t="str">
        <f t="shared" si="19"/>
        <v>−</v>
      </c>
      <c r="BZ45" s="3" t="str">
        <f t="shared" si="20"/>
        <v>−</v>
      </c>
      <c r="CA45" s="3" t="str">
        <f t="shared" si="21"/>
        <v>−</v>
      </c>
      <c r="CB45" s="3" t="str">
        <f t="shared" si="22"/>
        <v>−</v>
      </c>
      <c r="CC45" s="3" t="str">
        <f t="shared" si="23"/>
        <v>○</v>
      </c>
      <c r="CD45" s="3" t="str">
        <f t="shared" si="24"/>
        <v>○</v>
      </c>
      <c r="CF45" s="3" t="s">
        <v>1633</v>
      </c>
      <c r="CG45" s="3" t="str">
        <f t="shared" si="25"/>
        <v>○</v>
      </c>
      <c r="CH45" s="3" t="str">
        <f t="shared" si="26"/>
        <v>−</v>
      </c>
    </row>
    <row r="46" spans="1:86" ht="39" x14ac:dyDescent="0.2">
      <c r="A46" s="6" t="s">
        <v>164</v>
      </c>
      <c r="B46" s="6" t="s">
        <v>190</v>
      </c>
      <c r="C46" s="11" t="s">
        <v>1248</v>
      </c>
      <c r="D46" s="6" t="s">
        <v>159</v>
      </c>
      <c r="E46" s="6" t="s">
        <v>191</v>
      </c>
      <c r="F46" s="15" t="s">
        <v>192</v>
      </c>
      <c r="G46" s="6" t="s">
        <v>193</v>
      </c>
      <c r="H46" s="7" t="s">
        <v>70</v>
      </c>
      <c r="I46" s="28" t="s">
        <v>70</v>
      </c>
      <c r="J46" s="28" t="s">
        <v>70</v>
      </c>
      <c r="K46" s="28" t="s">
        <v>71</v>
      </c>
      <c r="L46" s="28" t="s">
        <v>70</v>
      </c>
      <c r="M46" s="8" t="s">
        <v>70</v>
      </c>
      <c r="N46" s="8" t="s">
        <v>70</v>
      </c>
      <c r="O46" s="9" t="s">
        <v>70</v>
      </c>
      <c r="P46" s="7" t="s">
        <v>70</v>
      </c>
      <c r="Q46" s="28" t="s">
        <v>70</v>
      </c>
      <c r="R46" s="28" t="s">
        <v>70</v>
      </c>
      <c r="S46" s="28" t="s">
        <v>71</v>
      </c>
      <c r="T46" s="28" t="s">
        <v>70</v>
      </c>
      <c r="U46" s="28" t="s">
        <v>70</v>
      </c>
      <c r="V46" s="8" t="s">
        <v>70</v>
      </c>
      <c r="W46" s="8" t="s">
        <v>70</v>
      </c>
      <c r="X46" s="9" t="s">
        <v>71</v>
      </c>
      <c r="Y46" s="7" t="s">
        <v>71</v>
      </c>
      <c r="Z46" s="28" t="s">
        <v>70</v>
      </c>
      <c r="AA46" s="28" t="s">
        <v>70</v>
      </c>
      <c r="AB46" s="28" t="s">
        <v>70</v>
      </c>
      <c r="AC46" s="28" t="s">
        <v>70</v>
      </c>
      <c r="AD46" s="8" t="s">
        <v>70</v>
      </c>
      <c r="AE46" s="8" t="s">
        <v>70</v>
      </c>
      <c r="AF46" s="8" t="s">
        <v>70</v>
      </c>
      <c r="AG46" s="9" t="s">
        <v>70</v>
      </c>
      <c r="AH46" s="13" t="str">
        <f t="shared" si="27"/>
        <v>020,030,070</v>
      </c>
      <c r="AI46" s="3" t="str">
        <f t="shared" si="28"/>
        <v>−</v>
      </c>
      <c r="AL46" s="3" t="str">
        <f t="shared" si="29"/>
        <v>−</v>
      </c>
      <c r="AM46" s="3" t="str">
        <f t="shared" si="30"/>
        <v>−</v>
      </c>
      <c r="AN46" s="3" t="str">
        <f t="shared" si="31"/>
        <v>−</v>
      </c>
      <c r="AO46" s="3" t="str">
        <f t="shared" si="0"/>
        <v>−</v>
      </c>
      <c r="AP46" s="3" t="str">
        <f t="shared" si="1"/>
        <v>−</v>
      </c>
      <c r="AQ46" s="3" t="str">
        <f t="shared" si="2"/>
        <v>−</v>
      </c>
      <c r="AR46" s="3" t="str">
        <f t="shared" si="3"/>
        <v>−</v>
      </c>
      <c r="AS46" s="3" t="str">
        <f t="shared" si="4"/>
        <v>−</v>
      </c>
      <c r="AT46" s="3" t="str">
        <f t="shared" si="5"/>
        <v>−</v>
      </c>
      <c r="AU46" s="3" t="str">
        <f t="shared" si="6"/>
        <v>−</v>
      </c>
      <c r="AV46" s="3" t="str">
        <f t="shared" si="7"/>
        <v>−</v>
      </c>
      <c r="BA46" s="3" t="str">
        <f t="shared" si="8"/>
        <v>−</v>
      </c>
      <c r="BB46" s="3" t="str">
        <f t="shared" si="9"/>
        <v>−</v>
      </c>
      <c r="BC46" s="3" t="str">
        <f t="shared" si="10"/>
        <v>−</v>
      </c>
      <c r="BI46" s="3" t="str">
        <f t="shared" si="11"/>
        <v>−</v>
      </c>
      <c r="BJ46" s="3" t="str">
        <f t="shared" si="12"/>
        <v>−</v>
      </c>
      <c r="BK46" s="3" t="str">
        <f t="shared" si="13"/>
        <v>−</v>
      </c>
      <c r="BL46" s="3" t="str">
        <f t="shared" si="14"/>
        <v>−</v>
      </c>
      <c r="BM46" s="3" t="str">
        <f t="shared" si="15"/>
        <v>−</v>
      </c>
      <c r="BN46" s="3" t="str">
        <f t="shared" si="16"/>
        <v>−</v>
      </c>
      <c r="BO46" s="3"/>
      <c r="BP46" s="3"/>
      <c r="BQ46" s="3"/>
      <c r="BR46" s="3"/>
      <c r="BS46" s="3"/>
      <c r="BT46" s="3"/>
      <c r="BU46" s="3"/>
      <c r="BV46" s="3"/>
      <c r="BW46" s="3" t="str">
        <f t="shared" si="17"/>
        <v>−</v>
      </c>
      <c r="BX46" s="3" t="str">
        <f t="shared" si="18"/>
        <v>○</v>
      </c>
      <c r="BY46" s="3" t="str">
        <f t="shared" si="19"/>
        <v>○</v>
      </c>
      <c r="BZ46" s="3" t="str">
        <f t="shared" si="20"/>
        <v>○</v>
      </c>
      <c r="CA46" s="3" t="str">
        <f t="shared" si="21"/>
        <v>−</v>
      </c>
      <c r="CB46" s="3" t="str">
        <f t="shared" si="22"/>
        <v>−</v>
      </c>
      <c r="CC46" s="3" t="str">
        <f t="shared" si="23"/>
        <v>−</v>
      </c>
      <c r="CD46" s="3" t="str">
        <f t="shared" si="24"/>
        <v>−</v>
      </c>
      <c r="CG46" s="3" t="str">
        <f t="shared" si="25"/>
        <v>−</v>
      </c>
      <c r="CH46" s="3" t="str">
        <f t="shared" si="26"/>
        <v>−</v>
      </c>
    </row>
    <row r="47" spans="1:86" ht="39" x14ac:dyDescent="0.2">
      <c r="A47" s="6" t="s">
        <v>164</v>
      </c>
      <c r="B47" s="6" t="s">
        <v>196</v>
      </c>
      <c r="C47" s="11" t="s">
        <v>1249</v>
      </c>
      <c r="D47" s="6" t="s">
        <v>159</v>
      </c>
      <c r="E47" s="6" t="s">
        <v>197</v>
      </c>
      <c r="F47" s="15" t="s">
        <v>74</v>
      </c>
      <c r="G47" s="6" t="s">
        <v>198</v>
      </c>
      <c r="H47" s="7" t="s">
        <v>70</v>
      </c>
      <c r="I47" s="28" t="s">
        <v>71</v>
      </c>
      <c r="J47" s="28" t="s">
        <v>70</v>
      </c>
      <c r="K47" s="28" t="s">
        <v>70</v>
      </c>
      <c r="L47" s="28" t="s">
        <v>70</v>
      </c>
      <c r="M47" s="8" t="s">
        <v>70</v>
      </c>
      <c r="N47" s="8" t="s">
        <v>70</v>
      </c>
      <c r="O47" s="9" t="s">
        <v>70</v>
      </c>
      <c r="P47" s="7" t="s">
        <v>70</v>
      </c>
      <c r="Q47" s="28" t="s">
        <v>71</v>
      </c>
      <c r="R47" s="28" t="s">
        <v>70</v>
      </c>
      <c r="S47" s="28" t="s">
        <v>70</v>
      </c>
      <c r="T47" s="28" t="s">
        <v>70</v>
      </c>
      <c r="U47" s="28" t="s">
        <v>70</v>
      </c>
      <c r="V47" s="8" t="s">
        <v>70</v>
      </c>
      <c r="W47" s="8" t="s">
        <v>70</v>
      </c>
      <c r="X47" s="9" t="s">
        <v>70</v>
      </c>
      <c r="Y47" s="7" t="s">
        <v>70</v>
      </c>
      <c r="Z47" s="28" t="s">
        <v>71</v>
      </c>
      <c r="AA47" s="28" t="s">
        <v>70</v>
      </c>
      <c r="AB47" s="28" t="s">
        <v>70</v>
      </c>
      <c r="AC47" s="28" t="s">
        <v>70</v>
      </c>
      <c r="AD47" s="8" t="s">
        <v>70</v>
      </c>
      <c r="AE47" s="8" t="s">
        <v>70</v>
      </c>
      <c r="AF47" s="8" t="s">
        <v>70</v>
      </c>
      <c r="AG47" s="9" t="s">
        <v>70</v>
      </c>
      <c r="AH47" s="13" t="str">
        <f t="shared" si="27"/>
        <v>S</v>
      </c>
      <c r="AI47" s="3" t="str">
        <f t="shared" si="28"/>
        <v>−</v>
      </c>
      <c r="AL47" s="3" t="str">
        <f t="shared" si="29"/>
        <v>−</v>
      </c>
      <c r="AM47" s="3" t="str">
        <f t="shared" si="30"/>
        <v>−</v>
      </c>
      <c r="AN47" s="3" t="str">
        <f t="shared" si="31"/>
        <v>−</v>
      </c>
      <c r="AO47" s="3" t="str">
        <f t="shared" si="0"/>
        <v>−</v>
      </c>
      <c r="AP47" s="3" t="str">
        <f t="shared" si="1"/>
        <v>−</v>
      </c>
      <c r="AQ47" s="3" t="str">
        <f t="shared" si="2"/>
        <v>−</v>
      </c>
      <c r="AR47" s="3" t="str">
        <f t="shared" si="3"/>
        <v>−</v>
      </c>
      <c r="AS47" s="3" t="str">
        <f t="shared" si="4"/>
        <v>−</v>
      </c>
      <c r="AT47" s="3" t="str">
        <f t="shared" si="5"/>
        <v>−</v>
      </c>
      <c r="AU47" s="3" t="str">
        <f t="shared" si="6"/>
        <v>−</v>
      </c>
      <c r="AV47" s="3" t="str">
        <f t="shared" si="7"/>
        <v>−</v>
      </c>
      <c r="BA47" s="3" t="str">
        <f t="shared" si="8"/>
        <v>−</v>
      </c>
      <c r="BB47" s="3" t="str">
        <f t="shared" si="9"/>
        <v>−</v>
      </c>
      <c r="BC47" s="3" t="str">
        <f t="shared" si="10"/>
        <v>−</v>
      </c>
      <c r="BI47" s="3" t="str">
        <f t="shared" si="11"/>
        <v>−</v>
      </c>
      <c r="BJ47" s="3" t="str">
        <f t="shared" si="12"/>
        <v>−</v>
      </c>
      <c r="BK47" s="3" t="str">
        <f t="shared" si="13"/>
        <v>−</v>
      </c>
      <c r="BL47" s="3" t="str">
        <f t="shared" si="14"/>
        <v>○</v>
      </c>
      <c r="BM47" s="3" t="str">
        <f t="shared" si="15"/>
        <v>−</v>
      </c>
      <c r="BN47" s="3" t="str">
        <f t="shared" si="16"/>
        <v>−</v>
      </c>
      <c r="BO47" s="3"/>
      <c r="BP47" s="3"/>
      <c r="BQ47" s="3"/>
      <c r="BR47" s="3"/>
      <c r="BS47" s="3"/>
      <c r="BT47" s="3"/>
      <c r="BU47" s="3"/>
      <c r="BV47" s="3"/>
      <c r="BW47" s="3" t="str">
        <f t="shared" si="17"/>
        <v>−</v>
      </c>
      <c r="BX47" s="3" t="str">
        <f t="shared" si="18"/>
        <v>−</v>
      </c>
      <c r="BY47" s="3" t="str">
        <f t="shared" si="19"/>
        <v>−</v>
      </c>
      <c r="BZ47" s="3" t="str">
        <f t="shared" si="20"/>
        <v>−</v>
      </c>
      <c r="CA47" s="3" t="str">
        <f t="shared" si="21"/>
        <v>−</v>
      </c>
      <c r="CB47" s="3" t="str">
        <f t="shared" si="22"/>
        <v>−</v>
      </c>
      <c r="CC47" s="3" t="str">
        <f t="shared" si="23"/>
        <v>−</v>
      </c>
      <c r="CD47" s="3" t="str">
        <f t="shared" si="24"/>
        <v>−</v>
      </c>
      <c r="CG47" s="3" t="str">
        <f t="shared" si="25"/>
        <v>−</v>
      </c>
      <c r="CH47" s="3" t="str">
        <f t="shared" si="26"/>
        <v>−</v>
      </c>
    </row>
    <row r="48" spans="1:86" ht="52" x14ac:dyDescent="0.2">
      <c r="A48" s="6" t="s">
        <v>211</v>
      </c>
      <c r="B48" s="6" t="s">
        <v>232</v>
      </c>
      <c r="C48" s="11" t="s">
        <v>1250</v>
      </c>
      <c r="D48" s="6" t="s">
        <v>233</v>
      </c>
      <c r="E48" s="6" t="s">
        <v>234</v>
      </c>
      <c r="F48" s="15">
        <v>141</v>
      </c>
      <c r="G48" s="6" t="s">
        <v>235</v>
      </c>
      <c r="H48" s="7" t="s">
        <v>70</v>
      </c>
      <c r="I48" s="28" t="s">
        <v>71</v>
      </c>
      <c r="J48" s="28" t="s">
        <v>71</v>
      </c>
      <c r="K48" s="28" t="s">
        <v>71</v>
      </c>
      <c r="L48" s="28" t="s">
        <v>70</v>
      </c>
      <c r="M48" s="8" t="s">
        <v>70</v>
      </c>
      <c r="N48" s="8" t="s">
        <v>71</v>
      </c>
      <c r="O48" s="9" t="s">
        <v>70</v>
      </c>
      <c r="P48" s="7" t="s">
        <v>71</v>
      </c>
      <c r="Q48" s="28" t="s">
        <v>71</v>
      </c>
      <c r="R48" s="28" t="s">
        <v>70</v>
      </c>
      <c r="S48" s="28" t="s">
        <v>70</v>
      </c>
      <c r="T48" s="28" t="s">
        <v>70</v>
      </c>
      <c r="U48" s="28" t="s">
        <v>70</v>
      </c>
      <c r="V48" s="8" t="s">
        <v>70</v>
      </c>
      <c r="W48" s="8" t="s">
        <v>70</v>
      </c>
      <c r="X48" s="9" t="s">
        <v>70</v>
      </c>
      <c r="Y48" s="7" t="s">
        <v>71</v>
      </c>
      <c r="Z48" s="28" t="s">
        <v>70</v>
      </c>
      <c r="AA48" s="28" t="s">
        <v>70</v>
      </c>
      <c r="AB48" s="28" t="s">
        <v>70</v>
      </c>
      <c r="AC48" s="28" t="s">
        <v>70</v>
      </c>
      <c r="AD48" s="8" t="s">
        <v>70</v>
      </c>
      <c r="AE48" s="8" t="s">
        <v>70</v>
      </c>
      <c r="AF48" s="8" t="s">
        <v>70</v>
      </c>
      <c r="AG48" s="9" t="s">
        <v>70</v>
      </c>
      <c r="AH48" s="13" t="str">
        <f t="shared" si="27"/>
        <v>141</v>
      </c>
      <c r="AI48" s="3" t="str">
        <f t="shared" si="28"/>
        <v>−</v>
      </c>
      <c r="AL48" s="3" t="str">
        <f t="shared" si="29"/>
        <v>−</v>
      </c>
      <c r="AM48" s="3" t="str">
        <f t="shared" si="30"/>
        <v>−</v>
      </c>
      <c r="AN48" s="3" t="str">
        <f t="shared" si="31"/>
        <v>−</v>
      </c>
      <c r="AO48" s="3" t="str">
        <f t="shared" si="0"/>
        <v>−</v>
      </c>
      <c r="AP48" s="3" t="str">
        <f t="shared" si="1"/>
        <v>−</v>
      </c>
      <c r="AQ48" s="3" t="str">
        <f t="shared" si="2"/>
        <v>−</v>
      </c>
      <c r="AR48" s="3" t="str">
        <f t="shared" si="3"/>
        <v>−</v>
      </c>
      <c r="AS48" s="3" t="str">
        <f t="shared" si="4"/>
        <v>−</v>
      </c>
      <c r="AT48" s="3" t="str">
        <f t="shared" si="5"/>
        <v>−</v>
      </c>
      <c r="AU48" s="3" t="str">
        <f t="shared" si="6"/>
        <v>−</v>
      </c>
      <c r="AV48" s="3" t="str">
        <f t="shared" si="7"/>
        <v>−</v>
      </c>
      <c r="BA48" s="3" t="str">
        <f t="shared" si="8"/>
        <v>−</v>
      </c>
      <c r="BB48" s="3" t="str">
        <f t="shared" si="9"/>
        <v>−</v>
      </c>
      <c r="BC48" s="3" t="str">
        <f t="shared" si="10"/>
        <v>−</v>
      </c>
      <c r="BI48" s="3" t="str">
        <f t="shared" si="11"/>
        <v>−</v>
      </c>
      <c r="BJ48" s="3" t="str">
        <f t="shared" si="12"/>
        <v>−</v>
      </c>
      <c r="BK48" s="3" t="str">
        <f t="shared" si="13"/>
        <v>−</v>
      </c>
      <c r="BL48" s="3" t="str">
        <f t="shared" si="14"/>
        <v>−</v>
      </c>
      <c r="BM48" s="3" t="str">
        <f t="shared" si="15"/>
        <v>−</v>
      </c>
      <c r="BN48" s="3" t="str">
        <f t="shared" si="16"/>
        <v>−</v>
      </c>
      <c r="BO48" s="3"/>
      <c r="BP48" s="3"/>
      <c r="BQ48" s="3"/>
      <c r="BR48" s="3"/>
      <c r="BS48" s="3"/>
      <c r="BT48" s="3"/>
      <c r="BU48" s="3"/>
      <c r="BV48" s="3"/>
      <c r="BW48" s="3" t="str">
        <f t="shared" si="17"/>
        <v>−</v>
      </c>
      <c r="BX48" s="3" t="str">
        <f t="shared" si="18"/>
        <v>−</v>
      </c>
      <c r="BY48" s="3" t="str">
        <f t="shared" si="19"/>
        <v>−</v>
      </c>
      <c r="BZ48" s="3" t="str">
        <f t="shared" si="20"/>
        <v>−</v>
      </c>
      <c r="CA48" s="3" t="str">
        <f t="shared" si="21"/>
        <v>−</v>
      </c>
      <c r="CB48" s="3" t="str">
        <f t="shared" si="22"/>
        <v>○</v>
      </c>
      <c r="CC48" s="3" t="str">
        <f t="shared" si="23"/>
        <v>−</v>
      </c>
      <c r="CD48" s="3" t="str">
        <f t="shared" si="24"/>
        <v>−</v>
      </c>
      <c r="CG48" s="3" t="str">
        <f t="shared" si="25"/>
        <v>−</v>
      </c>
      <c r="CH48" s="3" t="str">
        <f t="shared" si="26"/>
        <v>−</v>
      </c>
    </row>
    <row r="49" spans="1:86" ht="26" x14ac:dyDescent="0.2">
      <c r="A49" s="6" t="s">
        <v>211</v>
      </c>
      <c r="B49" s="6" t="s">
        <v>208</v>
      </c>
      <c r="C49" s="11" t="s">
        <v>1251</v>
      </c>
      <c r="D49" s="6" t="s">
        <v>207</v>
      </c>
      <c r="E49" s="6" t="s">
        <v>209</v>
      </c>
      <c r="F49" s="15">
        <v>141</v>
      </c>
      <c r="G49" s="6" t="s">
        <v>210</v>
      </c>
      <c r="H49" s="7" t="s">
        <v>70</v>
      </c>
      <c r="I49" s="28" t="s">
        <v>71</v>
      </c>
      <c r="J49" s="28" t="s">
        <v>70</v>
      </c>
      <c r="K49" s="28" t="s">
        <v>70</v>
      </c>
      <c r="L49" s="28" t="s">
        <v>70</v>
      </c>
      <c r="M49" s="8" t="s">
        <v>70</v>
      </c>
      <c r="N49" s="8" t="s">
        <v>70</v>
      </c>
      <c r="O49" s="9" t="s">
        <v>70</v>
      </c>
      <c r="P49" s="7" t="s">
        <v>71</v>
      </c>
      <c r="Q49" s="28" t="s">
        <v>71</v>
      </c>
      <c r="R49" s="28" t="s">
        <v>70</v>
      </c>
      <c r="S49" s="28" t="s">
        <v>70</v>
      </c>
      <c r="T49" s="28" t="s">
        <v>70</v>
      </c>
      <c r="U49" s="28" t="s">
        <v>70</v>
      </c>
      <c r="V49" s="8" t="s">
        <v>70</v>
      </c>
      <c r="W49" s="8" t="s">
        <v>70</v>
      </c>
      <c r="X49" s="9" t="s">
        <v>70</v>
      </c>
      <c r="Y49" s="7" t="s">
        <v>70</v>
      </c>
      <c r="Z49" s="28" t="s">
        <v>70</v>
      </c>
      <c r="AA49" s="28" t="s">
        <v>70</v>
      </c>
      <c r="AB49" s="28" t="s">
        <v>71</v>
      </c>
      <c r="AC49" s="28" t="s">
        <v>70</v>
      </c>
      <c r="AD49" s="8" t="s">
        <v>70</v>
      </c>
      <c r="AE49" s="8" t="s">
        <v>70</v>
      </c>
      <c r="AF49" s="8" t="s">
        <v>70</v>
      </c>
      <c r="AG49" s="9" t="s">
        <v>70</v>
      </c>
      <c r="AH49" s="13" t="str">
        <f t="shared" si="27"/>
        <v>141</v>
      </c>
      <c r="AI49" s="3" t="str">
        <f t="shared" si="28"/>
        <v>−</v>
      </c>
      <c r="AL49" s="3" t="str">
        <f t="shared" si="29"/>
        <v>−</v>
      </c>
      <c r="AM49" s="3" t="str">
        <f t="shared" si="30"/>
        <v>−</v>
      </c>
      <c r="AN49" s="3" t="str">
        <f t="shared" si="31"/>
        <v>−</v>
      </c>
      <c r="AO49" s="3" t="str">
        <f t="shared" si="0"/>
        <v>−</v>
      </c>
      <c r="AP49" s="3" t="str">
        <f t="shared" si="1"/>
        <v>−</v>
      </c>
      <c r="AQ49" s="3" t="str">
        <f t="shared" si="2"/>
        <v>−</v>
      </c>
      <c r="AR49" s="3" t="str">
        <f t="shared" si="3"/>
        <v>−</v>
      </c>
      <c r="AS49" s="3" t="str">
        <f t="shared" si="4"/>
        <v>−</v>
      </c>
      <c r="AT49" s="3" t="str">
        <f t="shared" si="5"/>
        <v>−</v>
      </c>
      <c r="AU49" s="3" t="str">
        <f t="shared" si="6"/>
        <v>−</v>
      </c>
      <c r="AV49" s="3" t="str">
        <f t="shared" si="7"/>
        <v>−</v>
      </c>
      <c r="BA49" s="3" t="str">
        <f t="shared" si="8"/>
        <v>−</v>
      </c>
      <c r="BB49" s="3" t="str">
        <f t="shared" si="9"/>
        <v>−</v>
      </c>
      <c r="BC49" s="3" t="str">
        <f t="shared" si="10"/>
        <v>−</v>
      </c>
      <c r="BI49" s="3" t="str">
        <f t="shared" si="11"/>
        <v>−</v>
      </c>
      <c r="BJ49" s="3" t="str">
        <f t="shared" si="12"/>
        <v>−</v>
      </c>
      <c r="BK49" s="3" t="str">
        <f t="shared" si="13"/>
        <v>−</v>
      </c>
      <c r="BL49" s="3" t="str">
        <f t="shared" si="14"/>
        <v>−</v>
      </c>
      <c r="BM49" s="3" t="str">
        <f t="shared" si="15"/>
        <v>−</v>
      </c>
      <c r="BN49" s="3" t="str">
        <f t="shared" si="16"/>
        <v>−</v>
      </c>
      <c r="BO49" s="3"/>
      <c r="BP49" s="3"/>
      <c r="BQ49" s="3"/>
      <c r="BR49" s="3"/>
      <c r="BS49" s="3"/>
      <c r="BT49" s="3"/>
      <c r="BU49" s="3"/>
      <c r="BV49" s="3"/>
      <c r="BW49" s="3" t="str">
        <f t="shared" si="17"/>
        <v>−</v>
      </c>
      <c r="BX49" s="3" t="str">
        <f t="shared" si="18"/>
        <v>−</v>
      </c>
      <c r="BY49" s="3" t="str">
        <f t="shared" si="19"/>
        <v>−</v>
      </c>
      <c r="BZ49" s="3" t="str">
        <f t="shared" si="20"/>
        <v>−</v>
      </c>
      <c r="CA49" s="3" t="str">
        <f t="shared" si="21"/>
        <v>−</v>
      </c>
      <c r="CB49" s="3" t="str">
        <f t="shared" si="22"/>
        <v>○</v>
      </c>
      <c r="CC49" s="3" t="str">
        <f t="shared" si="23"/>
        <v>−</v>
      </c>
      <c r="CD49" s="3" t="str">
        <f t="shared" si="24"/>
        <v>−</v>
      </c>
      <c r="CG49" s="3" t="str">
        <f t="shared" si="25"/>
        <v>−</v>
      </c>
      <c r="CH49" s="3" t="str">
        <f t="shared" si="26"/>
        <v>−</v>
      </c>
    </row>
    <row r="50" spans="1:86" ht="26" x14ac:dyDescent="0.2">
      <c r="A50" s="6" t="s">
        <v>211</v>
      </c>
      <c r="B50" s="6" t="s">
        <v>212</v>
      </c>
      <c r="C50" s="11" t="s">
        <v>1252</v>
      </c>
      <c r="D50" s="6" t="s">
        <v>207</v>
      </c>
      <c r="E50" s="6" t="s">
        <v>209</v>
      </c>
      <c r="F50" s="15">
        <v>141</v>
      </c>
      <c r="G50" s="6" t="s">
        <v>213</v>
      </c>
      <c r="H50" s="7" t="s">
        <v>70</v>
      </c>
      <c r="I50" s="28" t="s">
        <v>71</v>
      </c>
      <c r="J50" s="28" t="s">
        <v>71</v>
      </c>
      <c r="K50" s="28" t="s">
        <v>71</v>
      </c>
      <c r="L50" s="28" t="s">
        <v>70</v>
      </c>
      <c r="M50" s="8" t="s">
        <v>70</v>
      </c>
      <c r="N50" s="8" t="s">
        <v>70</v>
      </c>
      <c r="O50" s="9" t="s">
        <v>70</v>
      </c>
      <c r="P50" s="7" t="s">
        <v>70</v>
      </c>
      <c r="Q50" s="28" t="s">
        <v>70</v>
      </c>
      <c r="R50" s="28" t="s">
        <v>70</v>
      </c>
      <c r="S50" s="28" t="s">
        <v>70</v>
      </c>
      <c r="T50" s="28" t="s">
        <v>70</v>
      </c>
      <c r="U50" s="28" t="s">
        <v>70</v>
      </c>
      <c r="V50" s="8" t="s">
        <v>70</v>
      </c>
      <c r="W50" s="8" t="s">
        <v>71</v>
      </c>
      <c r="X50" s="9" t="s">
        <v>70</v>
      </c>
      <c r="Y50" s="7" t="s">
        <v>70</v>
      </c>
      <c r="Z50" s="28" t="s">
        <v>70</v>
      </c>
      <c r="AA50" s="28" t="s">
        <v>70</v>
      </c>
      <c r="AB50" s="28" t="s">
        <v>71</v>
      </c>
      <c r="AC50" s="28" t="s">
        <v>70</v>
      </c>
      <c r="AD50" s="8" t="s">
        <v>70</v>
      </c>
      <c r="AE50" s="8" t="s">
        <v>70</v>
      </c>
      <c r="AF50" s="8" t="s">
        <v>70</v>
      </c>
      <c r="AG50" s="9" t="s">
        <v>70</v>
      </c>
      <c r="AH50" s="13" t="str">
        <f t="shared" si="27"/>
        <v>141</v>
      </c>
      <c r="AI50" s="3" t="str">
        <f t="shared" si="28"/>
        <v>−</v>
      </c>
      <c r="AL50" s="3" t="str">
        <f t="shared" si="29"/>
        <v>−</v>
      </c>
      <c r="AM50" s="3" t="str">
        <f t="shared" si="30"/>
        <v>−</v>
      </c>
      <c r="AN50" s="3" t="str">
        <f t="shared" si="31"/>
        <v>−</v>
      </c>
      <c r="AO50" s="3" t="str">
        <f t="shared" si="0"/>
        <v>−</v>
      </c>
      <c r="AP50" s="3" t="str">
        <f t="shared" si="1"/>
        <v>−</v>
      </c>
      <c r="AQ50" s="3" t="str">
        <f t="shared" si="2"/>
        <v>−</v>
      </c>
      <c r="AR50" s="3" t="str">
        <f t="shared" si="3"/>
        <v>−</v>
      </c>
      <c r="AS50" s="3" t="str">
        <f t="shared" si="4"/>
        <v>−</v>
      </c>
      <c r="AT50" s="3" t="str">
        <f t="shared" si="5"/>
        <v>−</v>
      </c>
      <c r="AU50" s="3" t="str">
        <f t="shared" si="6"/>
        <v>−</v>
      </c>
      <c r="AV50" s="3" t="str">
        <f t="shared" si="7"/>
        <v>−</v>
      </c>
      <c r="BA50" s="3" t="str">
        <f t="shared" si="8"/>
        <v>−</v>
      </c>
      <c r="BB50" s="3" t="str">
        <f t="shared" si="9"/>
        <v>−</v>
      </c>
      <c r="BC50" s="3" t="str">
        <f t="shared" si="10"/>
        <v>−</v>
      </c>
      <c r="BI50" s="3" t="str">
        <f t="shared" si="11"/>
        <v>−</v>
      </c>
      <c r="BJ50" s="3" t="str">
        <f t="shared" si="12"/>
        <v>−</v>
      </c>
      <c r="BK50" s="3" t="str">
        <f t="shared" si="13"/>
        <v>−</v>
      </c>
      <c r="BL50" s="3" t="str">
        <f t="shared" si="14"/>
        <v>−</v>
      </c>
      <c r="BM50" s="3" t="str">
        <f t="shared" si="15"/>
        <v>−</v>
      </c>
      <c r="BN50" s="3" t="str">
        <f t="shared" si="16"/>
        <v>−</v>
      </c>
      <c r="BO50" s="3"/>
      <c r="BP50" s="3"/>
      <c r="BQ50" s="3"/>
      <c r="BR50" s="3"/>
      <c r="BS50" s="3"/>
      <c r="BT50" s="3"/>
      <c r="BU50" s="3"/>
      <c r="BV50" s="3"/>
      <c r="BW50" s="3" t="str">
        <f t="shared" si="17"/>
        <v>−</v>
      </c>
      <c r="BX50" s="3" t="str">
        <f t="shared" si="18"/>
        <v>−</v>
      </c>
      <c r="BY50" s="3" t="str">
        <f t="shared" si="19"/>
        <v>−</v>
      </c>
      <c r="BZ50" s="3" t="str">
        <f t="shared" si="20"/>
        <v>−</v>
      </c>
      <c r="CA50" s="3" t="str">
        <f t="shared" si="21"/>
        <v>−</v>
      </c>
      <c r="CB50" s="3" t="str">
        <f t="shared" si="22"/>
        <v>○</v>
      </c>
      <c r="CC50" s="3" t="str">
        <f t="shared" si="23"/>
        <v>−</v>
      </c>
      <c r="CD50" s="3" t="str">
        <f t="shared" si="24"/>
        <v>−</v>
      </c>
      <c r="CG50" s="3" t="str">
        <f t="shared" si="25"/>
        <v>−</v>
      </c>
      <c r="CH50" s="3" t="str">
        <f t="shared" si="26"/>
        <v>−</v>
      </c>
    </row>
    <row r="51" spans="1:86" ht="52" x14ac:dyDescent="0.2">
      <c r="A51" s="6" t="s">
        <v>211</v>
      </c>
      <c r="B51" s="6" t="s">
        <v>226</v>
      </c>
      <c r="C51" s="11" t="s">
        <v>1253</v>
      </c>
      <c r="D51" s="6" t="s">
        <v>207</v>
      </c>
      <c r="E51" s="6" t="s">
        <v>209</v>
      </c>
      <c r="F51" s="15">
        <v>141</v>
      </c>
      <c r="G51" s="6" t="s">
        <v>227</v>
      </c>
      <c r="H51" s="7" t="s">
        <v>70</v>
      </c>
      <c r="I51" s="28" t="s">
        <v>71</v>
      </c>
      <c r="J51" s="28" t="s">
        <v>70</v>
      </c>
      <c r="K51" s="28" t="s">
        <v>70</v>
      </c>
      <c r="L51" s="28" t="s">
        <v>70</v>
      </c>
      <c r="M51" s="8" t="s">
        <v>70</v>
      </c>
      <c r="N51" s="8" t="s">
        <v>70</v>
      </c>
      <c r="O51" s="9" t="s">
        <v>70</v>
      </c>
      <c r="P51" s="7" t="s">
        <v>70</v>
      </c>
      <c r="Q51" s="28" t="s">
        <v>70</v>
      </c>
      <c r="R51" s="28" t="s">
        <v>70</v>
      </c>
      <c r="S51" s="28" t="s">
        <v>70</v>
      </c>
      <c r="T51" s="28" t="s">
        <v>70</v>
      </c>
      <c r="U51" s="28" t="s">
        <v>70</v>
      </c>
      <c r="V51" s="8" t="s">
        <v>70</v>
      </c>
      <c r="W51" s="8" t="s">
        <v>70</v>
      </c>
      <c r="X51" s="9" t="s">
        <v>71</v>
      </c>
      <c r="Y51" s="7" t="s">
        <v>70</v>
      </c>
      <c r="Z51" s="28" t="s">
        <v>70</v>
      </c>
      <c r="AA51" s="28" t="s">
        <v>70</v>
      </c>
      <c r="AB51" s="28" t="s">
        <v>71</v>
      </c>
      <c r="AC51" s="28" t="s">
        <v>70</v>
      </c>
      <c r="AD51" s="8" t="s">
        <v>70</v>
      </c>
      <c r="AE51" s="8" t="s">
        <v>70</v>
      </c>
      <c r="AF51" s="8" t="s">
        <v>70</v>
      </c>
      <c r="AG51" s="9" t="s">
        <v>70</v>
      </c>
      <c r="AH51" s="13" t="str">
        <f t="shared" si="27"/>
        <v>141</v>
      </c>
      <c r="AI51" s="3" t="str">
        <f t="shared" si="28"/>
        <v>−</v>
      </c>
      <c r="AL51" s="3" t="str">
        <f t="shared" si="29"/>
        <v>−</v>
      </c>
      <c r="AM51" s="3" t="str">
        <f t="shared" si="30"/>
        <v>−</v>
      </c>
      <c r="AN51" s="3" t="str">
        <f t="shared" si="31"/>
        <v>−</v>
      </c>
      <c r="AO51" s="3" t="str">
        <f t="shared" si="0"/>
        <v>−</v>
      </c>
      <c r="AP51" s="3" t="str">
        <f t="shared" si="1"/>
        <v>−</v>
      </c>
      <c r="AQ51" s="3" t="str">
        <f t="shared" si="2"/>
        <v>−</v>
      </c>
      <c r="AR51" s="3" t="str">
        <f t="shared" si="3"/>
        <v>−</v>
      </c>
      <c r="AS51" s="3" t="str">
        <f t="shared" si="4"/>
        <v>−</v>
      </c>
      <c r="AT51" s="3" t="str">
        <f t="shared" si="5"/>
        <v>−</v>
      </c>
      <c r="AU51" s="3" t="str">
        <f t="shared" si="6"/>
        <v>−</v>
      </c>
      <c r="AV51" s="3" t="str">
        <f t="shared" si="7"/>
        <v>−</v>
      </c>
      <c r="BA51" s="3" t="str">
        <f t="shared" si="8"/>
        <v>−</v>
      </c>
      <c r="BB51" s="3" t="str">
        <f t="shared" si="9"/>
        <v>−</v>
      </c>
      <c r="BC51" s="3" t="str">
        <f t="shared" si="10"/>
        <v>−</v>
      </c>
      <c r="BI51" s="3" t="str">
        <f t="shared" si="11"/>
        <v>−</v>
      </c>
      <c r="BJ51" s="3" t="str">
        <f t="shared" si="12"/>
        <v>−</v>
      </c>
      <c r="BK51" s="3" t="str">
        <f t="shared" si="13"/>
        <v>−</v>
      </c>
      <c r="BL51" s="3" t="str">
        <f t="shared" si="14"/>
        <v>−</v>
      </c>
      <c r="BM51" s="3" t="str">
        <f t="shared" si="15"/>
        <v>−</v>
      </c>
      <c r="BN51" s="3" t="str">
        <f t="shared" si="16"/>
        <v>−</v>
      </c>
      <c r="BO51" s="3"/>
      <c r="BP51" s="3"/>
      <c r="BQ51" s="3"/>
      <c r="BR51" s="3"/>
      <c r="BS51" s="3"/>
      <c r="BT51" s="3"/>
      <c r="BU51" s="3"/>
      <c r="BV51" s="3"/>
      <c r="BW51" s="3" t="str">
        <f t="shared" si="17"/>
        <v>−</v>
      </c>
      <c r="BX51" s="3" t="str">
        <f t="shared" si="18"/>
        <v>−</v>
      </c>
      <c r="BY51" s="3" t="str">
        <f t="shared" si="19"/>
        <v>−</v>
      </c>
      <c r="BZ51" s="3" t="str">
        <f t="shared" si="20"/>
        <v>−</v>
      </c>
      <c r="CA51" s="3" t="str">
        <f t="shared" si="21"/>
        <v>−</v>
      </c>
      <c r="CB51" s="3" t="str">
        <f t="shared" si="22"/>
        <v>○</v>
      </c>
      <c r="CC51" s="3" t="str">
        <f t="shared" si="23"/>
        <v>−</v>
      </c>
      <c r="CD51" s="3" t="str">
        <f t="shared" si="24"/>
        <v>−</v>
      </c>
      <c r="CG51" s="3" t="str">
        <f t="shared" si="25"/>
        <v>−</v>
      </c>
      <c r="CH51" s="3" t="str">
        <f t="shared" si="26"/>
        <v>−</v>
      </c>
    </row>
    <row r="52" spans="1:86" ht="39" x14ac:dyDescent="0.2">
      <c r="A52" s="6" t="s">
        <v>211</v>
      </c>
      <c r="B52" s="6" t="s">
        <v>230</v>
      </c>
      <c r="C52" s="11" t="s">
        <v>1254</v>
      </c>
      <c r="D52" s="6" t="s">
        <v>207</v>
      </c>
      <c r="E52" s="6" t="s">
        <v>209</v>
      </c>
      <c r="F52" s="15">
        <v>141</v>
      </c>
      <c r="G52" s="6" t="s">
        <v>231</v>
      </c>
      <c r="H52" s="7" t="s">
        <v>70</v>
      </c>
      <c r="I52" s="28" t="s">
        <v>70</v>
      </c>
      <c r="J52" s="28" t="s">
        <v>70</v>
      </c>
      <c r="K52" s="28" t="s">
        <v>70</v>
      </c>
      <c r="L52" s="28" t="s">
        <v>70</v>
      </c>
      <c r="M52" s="8" t="s">
        <v>70</v>
      </c>
      <c r="N52" s="8" t="s">
        <v>70</v>
      </c>
      <c r="O52" s="9" t="s">
        <v>71</v>
      </c>
      <c r="P52" s="7" t="s">
        <v>70</v>
      </c>
      <c r="Q52" s="28" t="s">
        <v>70</v>
      </c>
      <c r="R52" s="28" t="s">
        <v>70</v>
      </c>
      <c r="S52" s="28" t="s">
        <v>70</v>
      </c>
      <c r="T52" s="28" t="s">
        <v>70</v>
      </c>
      <c r="U52" s="28" t="s">
        <v>71</v>
      </c>
      <c r="V52" s="8" t="s">
        <v>71</v>
      </c>
      <c r="W52" s="8" t="s">
        <v>70</v>
      </c>
      <c r="X52" s="9" t="s">
        <v>70</v>
      </c>
      <c r="Y52" s="7" t="s">
        <v>70</v>
      </c>
      <c r="Z52" s="28" t="s">
        <v>70</v>
      </c>
      <c r="AA52" s="28" t="s">
        <v>70</v>
      </c>
      <c r="AB52" s="28" t="s">
        <v>71</v>
      </c>
      <c r="AC52" s="28" t="s">
        <v>70</v>
      </c>
      <c r="AD52" s="8" t="s">
        <v>70</v>
      </c>
      <c r="AE52" s="8" t="s">
        <v>70</v>
      </c>
      <c r="AF52" s="8" t="s">
        <v>70</v>
      </c>
      <c r="AG52" s="9" t="s">
        <v>70</v>
      </c>
      <c r="AH52" s="13" t="str">
        <f t="shared" si="27"/>
        <v>141</v>
      </c>
      <c r="AI52" s="3" t="str">
        <f t="shared" si="28"/>
        <v>−</v>
      </c>
      <c r="AL52" s="3" t="str">
        <f t="shared" si="29"/>
        <v>−</v>
      </c>
      <c r="AM52" s="3" t="str">
        <f t="shared" si="30"/>
        <v>−</v>
      </c>
      <c r="AN52" s="3" t="str">
        <f t="shared" si="31"/>
        <v>−</v>
      </c>
      <c r="AO52" s="3" t="str">
        <f t="shared" si="0"/>
        <v>−</v>
      </c>
      <c r="AP52" s="3" t="str">
        <f t="shared" si="1"/>
        <v>−</v>
      </c>
      <c r="AQ52" s="3" t="str">
        <f t="shared" si="2"/>
        <v>−</v>
      </c>
      <c r="AR52" s="3" t="str">
        <f t="shared" si="3"/>
        <v>−</v>
      </c>
      <c r="AS52" s="3" t="str">
        <f t="shared" si="4"/>
        <v>−</v>
      </c>
      <c r="AT52" s="3" t="str">
        <f t="shared" si="5"/>
        <v>−</v>
      </c>
      <c r="AU52" s="3" t="str">
        <f t="shared" si="6"/>
        <v>−</v>
      </c>
      <c r="AV52" s="3" t="str">
        <f t="shared" si="7"/>
        <v>−</v>
      </c>
      <c r="BA52" s="3" t="str">
        <f t="shared" si="8"/>
        <v>−</v>
      </c>
      <c r="BB52" s="3" t="str">
        <f t="shared" si="9"/>
        <v>−</v>
      </c>
      <c r="BC52" s="3" t="str">
        <f t="shared" si="10"/>
        <v>−</v>
      </c>
      <c r="BI52" s="3" t="str">
        <f t="shared" si="11"/>
        <v>−</v>
      </c>
      <c r="BJ52" s="3" t="str">
        <f t="shared" si="12"/>
        <v>−</v>
      </c>
      <c r="BK52" s="3" t="str">
        <f t="shared" si="13"/>
        <v>−</v>
      </c>
      <c r="BL52" s="3" t="str">
        <f t="shared" si="14"/>
        <v>−</v>
      </c>
      <c r="BM52" s="3" t="str">
        <f t="shared" si="15"/>
        <v>−</v>
      </c>
      <c r="BN52" s="3" t="str">
        <f t="shared" si="16"/>
        <v>−</v>
      </c>
      <c r="BO52" s="3"/>
      <c r="BP52" s="3"/>
      <c r="BQ52" s="3"/>
      <c r="BR52" s="3"/>
      <c r="BS52" s="3"/>
      <c r="BT52" s="3"/>
      <c r="BU52" s="3"/>
      <c r="BV52" s="3"/>
      <c r="BW52" s="3" t="str">
        <f t="shared" si="17"/>
        <v>−</v>
      </c>
      <c r="BX52" s="3" t="str">
        <f t="shared" si="18"/>
        <v>−</v>
      </c>
      <c r="BY52" s="3" t="str">
        <f t="shared" si="19"/>
        <v>−</v>
      </c>
      <c r="BZ52" s="3" t="str">
        <f t="shared" si="20"/>
        <v>−</v>
      </c>
      <c r="CA52" s="3" t="str">
        <f t="shared" si="21"/>
        <v>−</v>
      </c>
      <c r="CB52" s="3" t="str">
        <f t="shared" si="22"/>
        <v>○</v>
      </c>
      <c r="CC52" s="3" t="str">
        <f t="shared" si="23"/>
        <v>−</v>
      </c>
      <c r="CD52" s="3" t="str">
        <f t="shared" si="24"/>
        <v>−</v>
      </c>
      <c r="CG52" s="3" t="str">
        <f t="shared" si="25"/>
        <v>−</v>
      </c>
      <c r="CH52" s="3" t="str">
        <f t="shared" si="26"/>
        <v>−</v>
      </c>
    </row>
    <row r="53" spans="1:86" ht="26" x14ac:dyDescent="0.2">
      <c r="A53" s="6" t="s">
        <v>211</v>
      </c>
      <c r="B53" s="6" t="s">
        <v>228</v>
      </c>
      <c r="C53" s="11" t="s">
        <v>1255</v>
      </c>
      <c r="D53" s="6" t="s">
        <v>207</v>
      </c>
      <c r="E53" s="6" t="s">
        <v>209</v>
      </c>
      <c r="F53" s="15">
        <v>141</v>
      </c>
      <c r="G53" s="6" t="s">
        <v>229</v>
      </c>
      <c r="H53" s="7" t="s">
        <v>70</v>
      </c>
      <c r="I53" s="28" t="s">
        <v>70</v>
      </c>
      <c r="J53" s="28" t="s">
        <v>71</v>
      </c>
      <c r="K53" s="28" t="s">
        <v>71</v>
      </c>
      <c r="L53" s="28" t="s">
        <v>70</v>
      </c>
      <c r="M53" s="8" t="s">
        <v>70</v>
      </c>
      <c r="N53" s="8" t="s">
        <v>70</v>
      </c>
      <c r="O53" s="9" t="s">
        <v>71</v>
      </c>
      <c r="P53" s="7" t="s">
        <v>70</v>
      </c>
      <c r="Q53" s="28" t="s">
        <v>70</v>
      </c>
      <c r="R53" s="28" t="s">
        <v>70</v>
      </c>
      <c r="S53" s="28" t="s">
        <v>70</v>
      </c>
      <c r="T53" s="28" t="s">
        <v>70</v>
      </c>
      <c r="U53" s="28" t="s">
        <v>70</v>
      </c>
      <c r="V53" s="8" t="s">
        <v>70</v>
      </c>
      <c r="W53" s="8" t="s">
        <v>71</v>
      </c>
      <c r="X53" s="9" t="s">
        <v>70</v>
      </c>
      <c r="Y53" s="7" t="s">
        <v>70</v>
      </c>
      <c r="Z53" s="28" t="s">
        <v>70</v>
      </c>
      <c r="AA53" s="28" t="s">
        <v>70</v>
      </c>
      <c r="AB53" s="28" t="s">
        <v>71</v>
      </c>
      <c r="AC53" s="28" t="s">
        <v>70</v>
      </c>
      <c r="AD53" s="8" t="s">
        <v>70</v>
      </c>
      <c r="AE53" s="8" t="s">
        <v>70</v>
      </c>
      <c r="AF53" s="8" t="s">
        <v>70</v>
      </c>
      <c r="AG53" s="9" t="s">
        <v>70</v>
      </c>
      <c r="AH53" s="13" t="str">
        <f t="shared" si="27"/>
        <v>141</v>
      </c>
      <c r="AI53" s="3" t="str">
        <f t="shared" si="28"/>
        <v>−</v>
      </c>
      <c r="AL53" s="3" t="str">
        <f t="shared" si="29"/>
        <v>−</v>
      </c>
      <c r="AM53" s="3" t="str">
        <f t="shared" si="30"/>
        <v>−</v>
      </c>
      <c r="AN53" s="3" t="str">
        <f t="shared" si="31"/>
        <v>−</v>
      </c>
      <c r="AO53" s="3" t="str">
        <f t="shared" si="0"/>
        <v>−</v>
      </c>
      <c r="AP53" s="3" t="str">
        <f t="shared" si="1"/>
        <v>−</v>
      </c>
      <c r="AQ53" s="3" t="str">
        <f t="shared" si="2"/>
        <v>−</v>
      </c>
      <c r="AR53" s="3" t="str">
        <f t="shared" si="3"/>
        <v>−</v>
      </c>
      <c r="AS53" s="3" t="str">
        <f t="shared" si="4"/>
        <v>−</v>
      </c>
      <c r="AT53" s="3" t="str">
        <f t="shared" si="5"/>
        <v>−</v>
      </c>
      <c r="AU53" s="3" t="str">
        <f t="shared" si="6"/>
        <v>−</v>
      </c>
      <c r="AV53" s="3" t="str">
        <f t="shared" si="7"/>
        <v>−</v>
      </c>
      <c r="BA53" s="3" t="str">
        <f t="shared" si="8"/>
        <v>−</v>
      </c>
      <c r="BB53" s="3" t="str">
        <f t="shared" si="9"/>
        <v>−</v>
      </c>
      <c r="BC53" s="3" t="str">
        <f t="shared" si="10"/>
        <v>−</v>
      </c>
      <c r="BI53" s="3" t="str">
        <f t="shared" si="11"/>
        <v>−</v>
      </c>
      <c r="BJ53" s="3" t="str">
        <f t="shared" si="12"/>
        <v>−</v>
      </c>
      <c r="BK53" s="3" t="str">
        <f t="shared" si="13"/>
        <v>−</v>
      </c>
      <c r="BL53" s="3" t="str">
        <f t="shared" si="14"/>
        <v>−</v>
      </c>
      <c r="BM53" s="3" t="str">
        <f t="shared" si="15"/>
        <v>−</v>
      </c>
      <c r="BN53" s="3" t="str">
        <f t="shared" si="16"/>
        <v>−</v>
      </c>
      <c r="BO53" s="3"/>
      <c r="BP53" s="3"/>
      <c r="BQ53" s="3"/>
      <c r="BR53" s="3"/>
      <c r="BS53" s="3"/>
      <c r="BT53" s="3"/>
      <c r="BU53" s="3"/>
      <c r="BV53" s="3"/>
      <c r="BW53" s="3" t="str">
        <f t="shared" si="17"/>
        <v>−</v>
      </c>
      <c r="BX53" s="3" t="str">
        <f t="shared" si="18"/>
        <v>−</v>
      </c>
      <c r="BY53" s="3" t="str">
        <f t="shared" si="19"/>
        <v>−</v>
      </c>
      <c r="BZ53" s="3" t="str">
        <f t="shared" si="20"/>
        <v>−</v>
      </c>
      <c r="CA53" s="3" t="str">
        <f t="shared" si="21"/>
        <v>−</v>
      </c>
      <c r="CB53" s="3" t="str">
        <f t="shared" si="22"/>
        <v>○</v>
      </c>
      <c r="CC53" s="3" t="str">
        <f t="shared" si="23"/>
        <v>−</v>
      </c>
      <c r="CD53" s="3" t="str">
        <f t="shared" si="24"/>
        <v>−</v>
      </c>
      <c r="CG53" s="3" t="str">
        <f t="shared" si="25"/>
        <v>−</v>
      </c>
      <c r="CH53" s="3" t="str">
        <f t="shared" si="26"/>
        <v>−</v>
      </c>
    </row>
    <row r="54" spans="1:86" ht="52" x14ac:dyDescent="0.2">
      <c r="A54" s="6" t="s">
        <v>211</v>
      </c>
      <c r="B54" s="6" t="s">
        <v>214</v>
      </c>
      <c r="C54" s="11" t="s">
        <v>1259</v>
      </c>
      <c r="D54" s="6" t="s">
        <v>207</v>
      </c>
      <c r="E54" s="6" t="s">
        <v>209</v>
      </c>
      <c r="F54" s="15">
        <v>141</v>
      </c>
      <c r="G54" s="6" t="s">
        <v>215</v>
      </c>
      <c r="H54" s="7" t="s">
        <v>70</v>
      </c>
      <c r="I54" s="28" t="s">
        <v>71</v>
      </c>
      <c r="J54" s="28" t="s">
        <v>71</v>
      </c>
      <c r="K54" s="28" t="s">
        <v>70</v>
      </c>
      <c r="L54" s="28" t="s">
        <v>70</v>
      </c>
      <c r="M54" s="8" t="s">
        <v>70</v>
      </c>
      <c r="N54" s="8" t="s">
        <v>70</v>
      </c>
      <c r="O54" s="9" t="s">
        <v>70</v>
      </c>
      <c r="P54" s="7" t="s">
        <v>71</v>
      </c>
      <c r="Q54" s="28" t="s">
        <v>71</v>
      </c>
      <c r="R54" s="28" t="s">
        <v>71</v>
      </c>
      <c r="S54" s="28" t="s">
        <v>71</v>
      </c>
      <c r="T54" s="28" t="s">
        <v>70</v>
      </c>
      <c r="U54" s="28" t="s">
        <v>70</v>
      </c>
      <c r="V54" s="8" t="s">
        <v>70</v>
      </c>
      <c r="W54" s="8" t="s">
        <v>70</v>
      </c>
      <c r="X54" s="9" t="s">
        <v>70</v>
      </c>
      <c r="Y54" s="7" t="s">
        <v>70</v>
      </c>
      <c r="Z54" s="28" t="s">
        <v>70</v>
      </c>
      <c r="AA54" s="28" t="s">
        <v>70</v>
      </c>
      <c r="AB54" s="28" t="s">
        <v>70</v>
      </c>
      <c r="AC54" s="28" t="s">
        <v>70</v>
      </c>
      <c r="AD54" s="8" t="s">
        <v>71</v>
      </c>
      <c r="AE54" s="8" t="s">
        <v>70</v>
      </c>
      <c r="AF54" s="8" t="s">
        <v>70</v>
      </c>
      <c r="AG54" s="9" t="s">
        <v>70</v>
      </c>
      <c r="AH54" s="13" t="str">
        <f t="shared" si="27"/>
        <v>141</v>
      </c>
      <c r="AI54" s="3" t="str">
        <f t="shared" si="28"/>
        <v>−</v>
      </c>
      <c r="AL54" s="3" t="str">
        <f t="shared" si="29"/>
        <v>−</v>
      </c>
      <c r="AM54" s="3" t="str">
        <f t="shared" si="30"/>
        <v>−</v>
      </c>
      <c r="AN54" s="3" t="str">
        <f t="shared" si="31"/>
        <v>−</v>
      </c>
      <c r="AO54" s="3" t="str">
        <f t="shared" si="0"/>
        <v>−</v>
      </c>
      <c r="AP54" s="3" t="str">
        <f t="shared" si="1"/>
        <v>−</v>
      </c>
      <c r="AQ54" s="3" t="str">
        <f t="shared" si="2"/>
        <v>−</v>
      </c>
      <c r="AR54" s="3" t="str">
        <f t="shared" si="3"/>
        <v>−</v>
      </c>
      <c r="AS54" s="3" t="str">
        <f t="shared" si="4"/>
        <v>−</v>
      </c>
      <c r="AT54" s="3" t="str">
        <f t="shared" si="5"/>
        <v>−</v>
      </c>
      <c r="AU54" s="3" t="str">
        <f t="shared" si="6"/>
        <v>−</v>
      </c>
      <c r="AV54" s="3" t="str">
        <f t="shared" si="7"/>
        <v>−</v>
      </c>
      <c r="BA54" s="3" t="str">
        <f t="shared" si="8"/>
        <v>−</v>
      </c>
      <c r="BB54" s="3" t="str">
        <f t="shared" si="9"/>
        <v>−</v>
      </c>
      <c r="BC54" s="3" t="str">
        <f t="shared" si="10"/>
        <v>−</v>
      </c>
      <c r="BI54" s="3" t="str">
        <f t="shared" si="11"/>
        <v>−</v>
      </c>
      <c r="BJ54" s="3" t="str">
        <f t="shared" si="12"/>
        <v>−</v>
      </c>
      <c r="BK54" s="3" t="str">
        <f t="shared" si="13"/>
        <v>−</v>
      </c>
      <c r="BL54" s="3" t="str">
        <f t="shared" si="14"/>
        <v>−</v>
      </c>
      <c r="BM54" s="3" t="str">
        <f t="shared" si="15"/>
        <v>−</v>
      </c>
      <c r="BN54" s="3" t="str">
        <f t="shared" si="16"/>
        <v>−</v>
      </c>
      <c r="BO54" s="3"/>
      <c r="BP54" s="3"/>
      <c r="BQ54" s="3"/>
      <c r="BR54" s="3"/>
      <c r="BS54" s="3"/>
      <c r="BT54" s="3"/>
      <c r="BU54" s="3"/>
      <c r="BV54" s="3"/>
      <c r="BW54" s="3" t="str">
        <f t="shared" si="17"/>
        <v>−</v>
      </c>
      <c r="BX54" s="3" t="str">
        <f t="shared" si="18"/>
        <v>−</v>
      </c>
      <c r="BY54" s="3" t="str">
        <f t="shared" si="19"/>
        <v>−</v>
      </c>
      <c r="BZ54" s="3" t="str">
        <f t="shared" si="20"/>
        <v>−</v>
      </c>
      <c r="CA54" s="3" t="str">
        <f t="shared" si="21"/>
        <v>−</v>
      </c>
      <c r="CB54" s="3" t="str">
        <f t="shared" si="22"/>
        <v>○</v>
      </c>
      <c r="CC54" s="3" t="str">
        <f t="shared" si="23"/>
        <v>−</v>
      </c>
      <c r="CD54" s="3" t="str">
        <f t="shared" si="24"/>
        <v>−</v>
      </c>
      <c r="CG54" s="3" t="str">
        <f t="shared" si="25"/>
        <v>−</v>
      </c>
      <c r="CH54" s="3" t="str">
        <f t="shared" si="26"/>
        <v>−</v>
      </c>
    </row>
    <row r="55" spans="1:86" ht="39" x14ac:dyDescent="0.2">
      <c r="A55" s="6" t="s">
        <v>211</v>
      </c>
      <c r="B55" s="6" t="s">
        <v>219</v>
      </c>
      <c r="C55" s="11" t="s">
        <v>1256</v>
      </c>
      <c r="D55" s="6" t="s">
        <v>207</v>
      </c>
      <c r="E55" s="6" t="s">
        <v>217</v>
      </c>
      <c r="F55" s="15" t="s">
        <v>1649</v>
      </c>
      <c r="G55" s="6" t="s">
        <v>220</v>
      </c>
      <c r="H55" s="7" t="s">
        <v>70</v>
      </c>
      <c r="I55" s="28" t="s">
        <v>71</v>
      </c>
      <c r="J55" s="28" t="s">
        <v>71</v>
      </c>
      <c r="K55" s="28" t="s">
        <v>70</v>
      </c>
      <c r="L55" s="28" t="s">
        <v>70</v>
      </c>
      <c r="M55" s="8" t="s">
        <v>70</v>
      </c>
      <c r="N55" s="8" t="s">
        <v>70</v>
      </c>
      <c r="O55" s="9" t="s">
        <v>70</v>
      </c>
      <c r="P55" s="7" t="s">
        <v>71</v>
      </c>
      <c r="Q55" s="28" t="s">
        <v>71</v>
      </c>
      <c r="R55" s="28" t="s">
        <v>70</v>
      </c>
      <c r="S55" s="28" t="s">
        <v>70</v>
      </c>
      <c r="T55" s="28" t="s">
        <v>71</v>
      </c>
      <c r="U55" s="28" t="s">
        <v>70</v>
      </c>
      <c r="V55" s="8" t="s">
        <v>70</v>
      </c>
      <c r="W55" s="8" t="s">
        <v>71</v>
      </c>
      <c r="X55" s="9" t="s">
        <v>70</v>
      </c>
      <c r="Y55" s="7" t="s">
        <v>71</v>
      </c>
      <c r="Z55" s="28" t="s">
        <v>70</v>
      </c>
      <c r="AA55" s="28" t="s">
        <v>70</v>
      </c>
      <c r="AB55" s="28" t="s">
        <v>70</v>
      </c>
      <c r="AC55" s="28" t="s">
        <v>70</v>
      </c>
      <c r="AD55" s="8" t="s">
        <v>70</v>
      </c>
      <c r="AE55" s="8" t="s">
        <v>70</v>
      </c>
      <c r="AF55" s="8" t="s">
        <v>70</v>
      </c>
      <c r="AG55" s="9" t="s">
        <v>70</v>
      </c>
      <c r="AH55" s="13" t="str">
        <f t="shared" si="27"/>
        <v>S</v>
      </c>
      <c r="AI55" s="3" t="str">
        <f t="shared" si="28"/>
        <v>−</v>
      </c>
      <c r="AL55" s="3" t="str">
        <f t="shared" si="29"/>
        <v>−</v>
      </c>
      <c r="AM55" s="3" t="str">
        <f t="shared" si="30"/>
        <v>−</v>
      </c>
      <c r="AN55" s="3" t="str">
        <f t="shared" si="31"/>
        <v>−</v>
      </c>
      <c r="AO55" s="3" t="str">
        <f t="shared" si="0"/>
        <v>−</v>
      </c>
      <c r="AP55" s="3" t="str">
        <f t="shared" si="1"/>
        <v>−</v>
      </c>
      <c r="AQ55" s="3" t="str">
        <f t="shared" si="2"/>
        <v>−</v>
      </c>
      <c r="AR55" s="3" t="str">
        <f t="shared" si="3"/>
        <v>−</v>
      </c>
      <c r="AS55" s="3" t="str">
        <f t="shared" si="4"/>
        <v>−</v>
      </c>
      <c r="AT55" s="3" t="str">
        <f t="shared" si="5"/>
        <v>−</v>
      </c>
      <c r="AU55" s="3" t="str">
        <f t="shared" si="6"/>
        <v>−</v>
      </c>
      <c r="AV55" s="3" t="str">
        <f t="shared" si="7"/>
        <v>−</v>
      </c>
      <c r="BA55" s="3" t="str">
        <f t="shared" si="8"/>
        <v>−</v>
      </c>
      <c r="BB55" s="3" t="str">
        <f t="shared" si="9"/>
        <v>−</v>
      </c>
      <c r="BC55" s="3" t="str">
        <f t="shared" si="10"/>
        <v>−</v>
      </c>
      <c r="BI55" s="3" t="str">
        <f t="shared" si="11"/>
        <v>−</v>
      </c>
      <c r="BJ55" s="3" t="str">
        <f t="shared" si="12"/>
        <v>−</v>
      </c>
      <c r="BK55" s="3" t="str">
        <f t="shared" si="13"/>
        <v>−</v>
      </c>
      <c r="BL55" s="3" t="str">
        <f t="shared" si="14"/>
        <v>○</v>
      </c>
      <c r="BM55" s="3" t="str">
        <f t="shared" si="15"/>
        <v>−</v>
      </c>
      <c r="BN55" s="3" t="str">
        <f t="shared" si="16"/>
        <v>−</v>
      </c>
      <c r="BO55" s="3"/>
      <c r="BP55" s="3"/>
      <c r="BQ55" s="3"/>
      <c r="BR55" s="3"/>
      <c r="BS55" s="3"/>
      <c r="BT55" s="3"/>
      <c r="BU55" s="3"/>
      <c r="BV55" s="3"/>
      <c r="BW55" s="3" t="str">
        <f t="shared" si="17"/>
        <v>−</v>
      </c>
      <c r="BX55" s="3" t="str">
        <f t="shared" si="18"/>
        <v>−</v>
      </c>
      <c r="BY55" s="3" t="str">
        <f t="shared" si="19"/>
        <v>−</v>
      </c>
      <c r="BZ55" s="3" t="str">
        <f t="shared" si="20"/>
        <v>−</v>
      </c>
      <c r="CA55" s="3" t="str">
        <f t="shared" si="21"/>
        <v>−</v>
      </c>
      <c r="CB55" s="3" t="str">
        <f t="shared" si="22"/>
        <v>−</v>
      </c>
      <c r="CC55" s="3" t="str">
        <f t="shared" si="23"/>
        <v>−</v>
      </c>
      <c r="CD55" s="3" t="str">
        <f t="shared" si="24"/>
        <v>−</v>
      </c>
      <c r="CG55" s="3" t="str">
        <f t="shared" si="25"/>
        <v>−</v>
      </c>
      <c r="CH55" s="3" t="str">
        <f t="shared" si="26"/>
        <v>−</v>
      </c>
    </row>
    <row r="56" spans="1:86" ht="52" x14ac:dyDescent="0.2">
      <c r="A56" s="6" t="s">
        <v>211</v>
      </c>
      <c r="B56" s="6" t="s">
        <v>216</v>
      </c>
      <c r="C56" s="11" t="s">
        <v>1257</v>
      </c>
      <c r="D56" s="6" t="s">
        <v>207</v>
      </c>
      <c r="E56" s="6" t="s">
        <v>217</v>
      </c>
      <c r="F56" s="15" t="s">
        <v>74</v>
      </c>
      <c r="G56" s="6" t="s">
        <v>218</v>
      </c>
      <c r="H56" s="7" t="s">
        <v>70</v>
      </c>
      <c r="I56" s="28" t="s">
        <v>70</v>
      </c>
      <c r="J56" s="28" t="s">
        <v>71</v>
      </c>
      <c r="K56" s="28" t="s">
        <v>71</v>
      </c>
      <c r="L56" s="28" t="s">
        <v>70</v>
      </c>
      <c r="M56" s="8" t="s">
        <v>71</v>
      </c>
      <c r="N56" s="8" t="s">
        <v>71</v>
      </c>
      <c r="O56" s="9" t="s">
        <v>71</v>
      </c>
      <c r="P56" s="7" t="s">
        <v>71</v>
      </c>
      <c r="Q56" s="28" t="s">
        <v>71</v>
      </c>
      <c r="R56" s="28" t="s">
        <v>71</v>
      </c>
      <c r="S56" s="28" t="s">
        <v>71</v>
      </c>
      <c r="T56" s="28" t="s">
        <v>70</v>
      </c>
      <c r="U56" s="28" t="s">
        <v>70</v>
      </c>
      <c r="V56" s="8" t="s">
        <v>70</v>
      </c>
      <c r="W56" s="8" t="s">
        <v>70</v>
      </c>
      <c r="X56" s="9" t="s">
        <v>71</v>
      </c>
      <c r="Y56" s="7" t="s">
        <v>71</v>
      </c>
      <c r="Z56" s="28" t="s">
        <v>70</v>
      </c>
      <c r="AA56" s="28" t="s">
        <v>70</v>
      </c>
      <c r="AB56" s="28" t="s">
        <v>70</v>
      </c>
      <c r="AC56" s="28" t="s">
        <v>70</v>
      </c>
      <c r="AD56" s="8" t="s">
        <v>70</v>
      </c>
      <c r="AE56" s="8" t="s">
        <v>70</v>
      </c>
      <c r="AF56" s="8" t="s">
        <v>70</v>
      </c>
      <c r="AG56" s="9" t="s">
        <v>70</v>
      </c>
      <c r="AH56" s="13" t="str">
        <f t="shared" si="27"/>
        <v>S</v>
      </c>
      <c r="AI56" s="3" t="str">
        <f t="shared" si="28"/>
        <v>−</v>
      </c>
      <c r="AL56" s="3" t="str">
        <f t="shared" si="29"/>
        <v>−</v>
      </c>
      <c r="AM56" s="3" t="str">
        <f t="shared" si="30"/>
        <v>−</v>
      </c>
      <c r="AN56" s="3" t="str">
        <f t="shared" si="31"/>
        <v>−</v>
      </c>
      <c r="AO56" s="3" t="str">
        <f t="shared" si="0"/>
        <v>−</v>
      </c>
      <c r="AP56" s="3" t="str">
        <f t="shared" si="1"/>
        <v>−</v>
      </c>
      <c r="AQ56" s="3" t="str">
        <f t="shared" si="2"/>
        <v>−</v>
      </c>
      <c r="AR56" s="3" t="str">
        <f t="shared" si="3"/>
        <v>−</v>
      </c>
      <c r="AS56" s="3" t="str">
        <f t="shared" si="4"/>
        <v>−</v>
      </c>
      <c r="AT56" s="3" t="str">
        <f t="shared" si="5"/>
        <v>−</v>
      </c>
      <c r="AU56" s="3" t="str">
        <f t="shared" si="6"/>
        <v>−</v>
      </c>
      <c r="AV56" s="3" t="str">
        <f t="shared" si="7"/>
        <v>−</v>
      </c>
      <c r="BA56" s="3" t="str">
        <f t="shared" si="8"/>
        <v>−</v>
      </c>
      <c r="BB56" s="3" t="str">
        <f t="shared" si="9"/>
        <v>−</v>
      </c>
      <c r="BC56" s="3" t="str">
        <f t="shared" si="10"/>
        <v>−</v>
      </c>
      <c r="BI56" s="3" t="str">
        <f t="shared" si="11"/>
        <v>−</v>
      </c>
      <c r="BJ56" s="3" t="str">
        <f t="shared" si="12"/>
        <v>−</v>
      </c>
      <c r="BK56" s="3" t="str">
        <f t="shared" si="13"/>
        <v>−</v>
      </c>
      <c r="BL56" s="3" t="str">
        <f t="shared" si="14"/>
        <v>○</v>
      </c>
      <c r="BM56" s="3" t="str">
        <f t="shared" si="15"/>
        <v>−</v>
      </c>
      <c r="BN56" s="3" t="str">
        <f t="shared" si="16"/>
        <v>−</v>
      </c>
      <c r="BO56" s="3"/>
      <c r="BP56" s="3"/>
      <c r="BQ56" s="3"/>
      <c r="BR56" s="3"/>
      <c r="BS56" s="3"/>
      <c r="BT56" s="3"/>
      <c r="BU56" s="3"/>
      <c r="BV56" s="3"/>
      <c r="BW56" s="3" t="str">
        <f t="shared" si="17"/>
        <v>−</v>
      </c>
      <c r="BX56" s="3" t="str">
        <f t="shared" si="18"/>
        <v>−</v>
      </c>
      <c r="BY56" s="3" t="str">
        <f t="shared" si="19"/>
        <v>−</v>
      </c>
      <c r="BZ56" s="3" t="str">
        <f t="shared" si="20"/>
        <v>−</v>
      </c>
      <c r="CA56" s="3" t="str">
        <f t="shared" si="21"/>
        <v>−</v>
      </c>
      <c r="CB56" s="3" t="str">
        <f t="shared" si="22"/>
        <v>−</v>
      </c>
      <c r="CC56" s="3" t="str">
        <f t="shared" si="23"/>
        <v>−</v>
      </c>
      <c r="CD56" s="3" t="str">
        <f t="shared" si="24"/>
        <v>−</v>
      </c>
      <c r="CG56" s="3" t="str">
        <f t="shared" si="25"/>
        <v>−</v>
      </c>
      <c r="CH56" s="3" t="str">
        <f t="shared" si="26"/>
        <v>−</v>
      </c>
    </row>
    <row r="57" spans="1:86" ht="26" x14ac:dyDescent="0.2">
      <c r="A57" s="6" t="s">
        <v>211</v>
      </c>
      <c r="B57" s="6" t="s">
        <v>224</v>
      </c>
      <c r="C57" s="11" t="s">
        <v>1258</v>
      </c>
      <c r="D57" s="6" t="s">
        <v>207</v>
      </c>
      <c r="E57" s="6" t="s">
        <v>222</v>
      </c>
      <c r="F57" s="15" t="s">
        <v>74</v>
      </c>
      <c r="G57" s="6" t="s">
        <v>225</v>
      </c>
      <c r="H57" s="7" t="s">
        <v>70</v>
      </c>
      <c r="I57" s="28" t="s">
        <v>71</v>
      </c>
      <c r="J57" s="28" t="s">
        <v>71</v>
      </c>
      <c r="K57" s="28" t="s">
        <v>71</v>
      </c>
      <c r="L57" s="28" t="s">
        <v>70</v>
      </c>
      <c r="M57" s="8" t="s">
        <v>71</v>
      </c>
      <c r="N57" s="8" t="s">
        <v>70</v>
      </c>
      <c r="O57" s="9" t="s">
        <v>70</v>
      </c>
      <c r="P57" s="7" t="s">
        <v>71</v>
      </c>
      <c r="Q57" s="28" t="s">
        <v>71</v>
      </c>
      <c r="R57" s="28" t="s">
        <v>70</v>
      </c>
      <c r="S57" s="28" t="s">
        <v>70</v>
      </c>
      <c r="T57" s="28" t="s">
        <v>70</v>
      </c>
      <c r="U57" s="28" t="s">
        <v>70</v>
      </c>
      <c r="V57" s="8" t="s">
        <v>70</v>
      </c>
      <c r="W57" s="8" t="s">
        <v>70</v>
      </c>
      <c r="X57" s="9" t="s">
        <v>70</v>
      </c>
      <c r="Y57" s="7" t="s">
        <v>71</v>
      </c>
      <c r="Z57" s="28" t="s">
        <v>70</v>
      </c>
      <c r="AA57" s="28" t="s">
        <v>71</v>
      </c>
      <c r="AB57" s="28" t="s">
        <v>70</v>
      </c>
      <c r="AC57" s="28" t="s">
        <v>70</v>
      </c>
      <c r="AD57" s="8" t="s">
        <v>70</v>
      </c>
      <c r="AE57" s="8" t="s">
        <v>70</v>
      </c>
      <c r="AF57" s="8" t="s">
        <v>70</v>
      </c>
      <c r="AG57" s="9" t="s">
        <v>70</v>
      </c>
      <c r="AH57" s="13" t="str">
        <f t="shared" si="27"/>
        <v>S</v>
      </c>
      <c r="AI57" s="3" t="str">
        <f t="shared" si="28"/>
        <v>−</v>
      </c>
      <c r="AL57" s="3" t="str">
        <f t="shared" si="29"/>
        <v>−</v>
      </c>
      <c r="AM57" s="3" t="str">
        <f t="shared" si="30"/>
        <v>−</v>
      </c>
      <c r="AN57" s="3" t="str">
        <f t="shared" si="31"/>
        <v>−</v>
      </c>
      <c r="AO57" s="3" t="str">
        <f t="shared" si="0"/>
        <v>−</v>
      </c>
      <c r="AP57" s="3" t="str">
        <f t="shared" si="1"/>
        <v>−</v>
      </c>
      <c r="AQ57" s="3" t="str">
        <f t="shared" si="2"/>
        <v>−</v>
      </c>
      <c r="AR57" s="3" t="str">
        <f t="shared" si="3"/>
        <v>−</v>
      </c>
      <c r="AS57" s="3" t="str">
        <f t="shared" si="4"/>
        <v>−</v>
      </c>
      <c r="AT57" s="3" t="str">
        <f t="shared" si="5"/>
        <v>−</v>
      </c>
      <c r="AU57" s="3" t="str">
        <f t="shared" si="6"/>
        <v>−</v>
      </c>
      <c r="AV57" s="3" t="str">
        <f t="shared" si="7"/>
        <v>−</v>
      </c>
      <c r="BA57" s="3" t="str">
        <f t="shared" si="8"/>
        <v>−</v>
      </c>
      <c r="BB57" s="3" t="str">
        <f t="shared" si="9"/>
        <v>−</v>
      </c>
      <c r="BC57" s="3" t="str">
        <f t="shared" si="10"/>
        <v>−</v>
      </c>
      <c r="BI57" s="3" t="str">
        <f t="shared" si="11"/>
        <v>−</v>
      </c>
      <c r="BJ57" s="3" t="str">
        <f t="shared" si="12"/>
        <v>−</v>
      </c>
      <c r="BK57" s="3" t="str">
        <f t="shared" si="13"/>
        <v>−</v>
      </c>
      <c r="BL57" s="3" t="str">
        <f t="shared" si="14"/>
        <v>○</v>
      </c>
      <c r="BM57" s="3" t="str">
        <f t="shared" si="15"/>
        <v>−</v>
      </c>
      <c r="BN57" s="3" t="str">
        <f t="shared" si="16"/>
        <v>−</v>
      </c>
      <c r="BO57" s="3"/>
      <c r="BP57" s="3"/>
      <c r="BQ57" s="3"/>
      <c r="BR57" s="3"/>
      <c r="BS57" s="3"/>
      <c r="BT57" s="3"/>
      <c r="BU57" s="3"/>
      <c r="BV57" s="3"/>
      <c r="BW57" s="3" t="str">
        <f t="shared" si="17"/>
        <v>−</v>
      </c>
      <c r="BX57" s="3" t="str">
        <f t="shared" si="18"/>
        <v>−</v>
      </c>
      <c r="BY57" s="3" t="str">
        <f t="shared" si="19"/>
        <v>−</v>
      </c>
      <c r="BZ57" s="3" t="str">
        <f t="shared" si="20"/>
        <v>−</v>
      </c>
      <c r="CA57" s="3" t="str">
        <f t="shared" si="21"/>
        <v>−</v>
      </c>
      <c r="CB57" s="3" t="str">
        <f t="shared" si="22"/>
        <v>−</v>
      </c>
      <c r="CC57" s="3" t="str">
        <f t="shared" si="23"/>
        <v>−</v>
      </c>
      <c r="CD57" s="3" t="str">
        <f t="shared" si="24"/>
        <v>−</v>
      </c>
      <c r="CG57" s="3" t="str">
        <f t="shared" si="25"/>
        <v>−</v>
      </c>
      <c r="CH57" s="3" t="str">
        <f t="shared" si="26"/>
        <v>−</v>
      </c>
    </row>
    <row r="58" spans="1:86" ht="26" x14ac:dyDescent="0.2">
      <c r="A58" s="6" t="s">
        <v>211</v>
      </c>
      <c r="B58" s="6" t="s">
        <v>221</v>
      </c>
      <c r="C58" s="11" t="s">
        <v>1260</v>
      </c>
      <c r="D58" s="6" t="s">
        <v>207</v>
      </c>
      <c r="E58" s="6" t="s">
        <v>222</v>
      </c>
      <c r="F58" s="15" t="s">
        <v>74</v>
      </c>
      <c r="G58" s="6" t="s">
        <v>223</v>
      </c>
      <c r="H58" s="7" t="s">
        <v>70</v>
      </c>
      <c r="I58" s="28" t="s">
        <v>70</v>
      </c>
      <c r="J58" s="28" t="s">
        <v>71</v>
      </c>
      <c r="K58" s="28" t="s">
        <v>71</v>
      </c>
      <c r="L58" s="28" t="s">
        <v>71</v>
      </c>
      <c r="M58" s="8" t="s">
        <v>71</v>
      </c>
      <c r="N58" s="8" t="s">
        <v>71</v>
      </c>
      <c r="O58" s="9" t="s">
        <v>71</v>
      </c>
      <c r="P58" s="7" t="s">
        <v>71</v>
      </c>
      <c r="Q58" s="28" t="s">
        <v>71</v>
      </c>
      <c r="R58" s="28" t="s">
        <v>70</v>
      </c>
      <c r="S58" s="28" t="s">
        <v>70</v>
      </c>
      <c r="T58" s="28" t="s">
        <v>70</v>
      </c>
      <c r="U58" s="28" t="s">
        <v>70</v>
      </c>
      <c r="V58" s="8" t="s">
        <v>70</v>
      </c>
      <c r="W58" s="8" t="s">
        <v>70</v>
      </c>
      <c r="X58" s="9" t="s">
        <v>70</v>
      </c>
      <c r="Y58" s="7" t="s">
        <v>71</v>
      </c>
      <c r="Z58" s="28" t="s">
        <v>70</v>
      </c>
      <c r="AA58" s="28" t="s">
        <v>71</v>
      </c>
      <c r="AB58" s="28" t="s">
        <v>70</v>
      </c>
      <c r="AC58" s="28" t="s">
        <v>70</v>
      </c>
      <c r="AD58" s="8" t="s">
        <v>70</v>
      </c>
      <c r="AE58" s="8" t="s">
        <v>70</v>
      </c>
      <c r="AF58" s="8" t="s">
        <v>70</v>
      </c>
      <c r="AG58" s="9" t="s">
        <v>70</v>
      </c>
      <c r="AH58" s="13" t="str">
        <f t="shared" si="27"/>
        <v>S</v>
      </c>
      <c r="AI58" s="3" t="str">
        <f t="shared" si="28"/>
        <v>−</v>
      </c>
      <c r="AL58" s="3" t="str">
        <f t="shared" si="29"/>
        <v>−</v>
      </c>
      <c r="AM58" s="3" t="str">
        <f t="shared" si="30"/>
        <v>−</v>
      </c>
      <c r="AN58" s="3" t="str">
        <f t="shared" si="31"/>
        <v>−</v>
      </c>
      <c r="AO58" s="3" t="str">
        <f t="shared" si="0"/>
        <v>−</v>
      </c>
      <c r="AP58" s="3" t="str">
        <f t="shared" si="1"/>
        <v>−</v>
      </c>
      <c r="AQ58" s="3" t="str">
        <f t="shared" si="2"/>
        <v>−</v>
      </c>
      <c r="AR58" s="3" t="str">
        <f t="shared" si="3"/>
        <v>−</v>
      </c>
      <c r="AS58" s="3" t="str">
        <f t="shared" si="4"/>
        <v>−</v>
      </c>
      <c r="AT58" s="3" t="str">
        <f t="shared" si="5"/>
        <v>−</v>
      </c>
      <c r="AU58" s="3" t="str">
        <f t="shared" si="6"/>
        <v>−</v>
      </c>
      <c r="AV58" s="3" t="str">
        <f t="shared" si="7"/>
        <v>−</v>
      </c>
      <c r="BA58" s="3" t="str">
        <f t="shared" si="8"/>
        <v>−</v>
      </c>
      <c r="BB58" s="3" t="str">
        <f t="shared" si="9"/>
        <v>−</v>
      </c>
      <c r="BC58" s="3" t="str">
        <f t="shared" si="10"/>
        <v>−</v>
      </c>
      <c r="BI58" s="3" t="str">
        <f t="shared" si="11"/>
        <v>−</v>
      </c>
      <c r="BJ58" s="3" t="str">
        <f t="shared" si="12"/>
        <v>−</v>
      </c>
      <c r="BK58" s="3" t="str">
        <f t="shared" si="13"/>
        <v>−</v>
      </c>
      <c r="BL58" s="3" t="str">
        <f t="shared" si="14"/>
        <v>○</v>
      </c>
      <c r="BM58" s="3" t="str">
        <f t="shared" si="15"/>
        <v>−</v>
      </c>
      <c r="BN58" s="3" t="str">
        <f t="shared" si="16"/>
        <v>−</v>
      </c>
      <c r="BO58" s="3"/>
      <c r="BP58" s="3"/>
      <c r="BQ58" s="3"/>
      <c r="BR58" s="3"/>
      <c r="BS58" s="3"/>
      <c r="BT58" s="3"/>
      <c r="BU58" s="3"/>
      <c r="BV58" s="3"/>
      <c r="BW58" s="3" t="str">
        <f t="shared" si="17"/>
        <v>−</v>
      </c>
      <c r="BX58" s="3" t="str">
        <f t="shared" si="18"/>
        <v>−</v>
      </c>
      <c r="BY58" s="3" t="str">
        <f t="shared" si="19"/>
        <v>−</v>
      </c>
      <c r="BZ58" s="3" t="str">
        <f t="shared" si="20"/>
        <v>−</v>
      </c>
      <c r="CA58" s="3" t="str">
        <f t="shared" si="21"/>
        <v>−</v>
      </c>
      <c r="CB58" s="3" t="str">
        <f t="shared" si="22"/>
        <v>−</v>
      </c>
      <c r="CC58" s="3" t="str">
        <f t="shared" si="23"/>
        <v>−</v>
      </c>
      <c r="CD58" s="3" t="str">
        <f t="shared" si="24"/>
        <v>−</v>
      </c>
      <c r="CG58" s="3" t="str">
        <f t="shared" si="25"/>
        <v>−</v>
      </c>
      <c r="CH58" s="3" t="str">
        <f t="shared" si="26"/>
        <v>−</v>
      </c>
    </row>
    <row r="59" spans="1:86" ht="52" x14ac:dyDescent="0.2">
      <c r="A59" s="6" t="s">
        <v>241</v>
      </c>
      <c r="B59" s="6" t="s">
        <v>261</v>
      </c>
      <c r="C59" s="11" t="s">
        <v>1261</v>
      </c>
      <c r="D59" s="6" t="s">
        <v>236</v>
      </c>
      <c r="E59" s="6" t="s">
        <v>262</v>
      </c>
      <c r="F59" s="15">
        <v>160</v>
      </c>
      <c r="G59" s="6" t="s">
        <v>263</v>
      </c>
      <c r="H59" s="7" t="s">
        <v>70</v>
      </c>
      <c r="I59" s="28" t="s">
        <v>71</v>
      </c>
      <c r="J59" s="28" t="s">
        <v>71</v>
      </c>
      <c r="K59" s="28" t="s">
        <v>71</v>
      </c>
      <c r="L59" s="28" t="s">
        <v>70</v>
      </c>
      <c r="M59" s="8" t="s">
        <v>70</v>
      </c>
      <c r="N59" s="8" t="s">
        <v>71</v>
      </c>
      <c r="O59" s="9" t="s">
        <v>71</v>
      </c>
      <c r="P59" s="7" t="s">
        <v>70</v>
      </c>
      <c r="Q59" s="28" t="s">
        <v>71</v>
      </c>
      <c r="R59" s="28" t="s">
        <v>71</v>
      </c>
      <c r="S59" s="28" t="s">
        <v>71</v>
      </c>
      <c r="T59" s="28" t="s">
        <v>70</v>
      </c>
      <c r="U59" s="28" t="s">
        <v>70</v>
      </c>
      <c r="V59" s="8" t="s">
        <v>70</v>
      </c>
      <c r="W59" s="8" t="s">
        <v>70</v>
      </c>
      <c r="X59" s="9" t="s">
        <v>70</v>
      </c>
      <c r="Y59" s="7" t="s">
        <v>71</v>
      </c>
      <c r="Z59" s="28" t="s">
        <v>70</v>
      </c>
      <c r="AA59" s="28" t="s">
        <v>70</v>
      </c>
      <c r="AB59" s="28" t="s">
        <v>70</v>
      </c>
      <c r="AC59" s="28" t="s">
        <v>70</v>
      </c>
      <c r="AD59" s="8" t="s">
        <v>70</v>
      </c>
      <c r="AE59" s="8" t="s">
        <v>70</v>
      </c>
      <c r="AF59" s="8" t="s">
        <v>70</v>
      </c>
      <c r="AG59" s="9" t="s">
        <v>70</v>
      </c>
      <c r="AH59" s="13" t="str">
        <f t="shared" si="27"/>
        <v>160</v>
      </c>
      <c r="AI59" s="3" t="str">
        <f t="shared" si="28"/>
        <v>−</v>
      </c>
      <c r="AL59" s="3" t="str">
        <f t="shared" si="29"/>
        <v>−</v>
      </c>
      <c r="AM59" s="3" t="str">
        <f t="shared" si="30"/>
        <v>−</v>
      </c>
      <c r="AN59" s="3" t="str">
        <f t="shared" si="31"/>
        <v>−</v>
      </c>
      <c r="AO59" s="3" t="str">
        <f t="shared" si="0"/>
        <v>−</v>
      </c>
      <c r="AP59" s="3" t="str">
        <f t="shared" si="1"/>
        <v>−</v>
      </c>
      <c r="AQ59" s="3" t="str">
        <f t="shared" si="2"/>
        <v>−</v>
      </c>
      <c r="AR59" s="3" t="str">
        <f t="shared" si="3"/>
        <v>−</v>
      </c>
      <c r="AS59" s="3" t="str">
        <f t="shared" si="4"/>
        <v>−</v>
      </c>
      <c r="AT59" s="3" t="str">
        <f t="shared" si="5"/>
        <v>−</v>
      </c>
      <c r="AU59" s="3" t="str">
        <f t="shared" si="6"/>
        <v>−</v>
      </c>
      <c r="AV59" s="3" t="str">
        <f t="shared" si="7"/>
        <v>−</v>
      </c>
      <c r="BA59" s="3" t="str">
        <f t="shared" si="8"/>
        <v>−</v>
      </c>
      <c r="BB59" s="3" t="str">
        <f t="shared" si="9"/>
        <v>−</v>
      </c>
      <c r="BC59" s="3" t="str">
        <f t="shared" si="10"/>
        <v>−</v>
      </c>
      <c r="BI59" s="3" t="str">
        <f t="shared" si="11"/>
        <v>−</v>
      </c>
      <c r="BJ59" s="3" t="str">
        <f t="shared" si="12"/>
        <v>−</v>
      </c>
      <c r="BK59" s="3" t="str">
        <f t="shared" si="13"/>
        <v>−</v>
      </c>
      <c r="BL59" s="3" t="str">
        <f t="shared" si="14"/>
        <v>−</v>
      </c>
      <c r="BM59" s="3" t="str">
        <f t="shared" si="15"/>
        <v>−</v>
      </c>
      <c r="BN59" s="3" t="str">
        <f t="shared" si="16"/>
        <v>−</v>
      </c>
      <c r="BO59" s="3"/>
      <c r="BP59" s="3"/>
      <c r="BQ59" s="3"/>
      <c r="BR59" s="3"/>
      <c r="BS59" s="3"/>
      <c r="BT59" s="3"/>
      <c r="BU59" s="3"/>
      <c r="BV59" s="3"/>
      <c r="BW59" s="3" t="str">
        <f t="shared" si="17"/>
        <v>−</v>
      </c>
      <c r="BX59" s="3" t="str">
        <f t="shared" si="18"/>
        <v>−</v>
      </c>
      <c r="BY59" s="3" t="str">
        <f t="shared" si="19"/>
        <v>−</v>
      </c>
      <c r="BZ59" s="3" t="str">
        <f t="shared" si="20"/>
        <v>−</v>
      </c>
      <c r="CA59" s="3" t="str">
        <f t="shared" si="21"/>
        <v>−</v>
      </c>
      <c r="CB59" s="3" t="str">
        <f t="shared" si="22"/>
        <v>−</v>
      </c>
      <c r="CC59" s="3" t="str">
        <f t="shared" si="23"/>
        <v>−</v>
      </c>
      <c r="CD59" s="3" t="str">
        <f t="shared" si="24"/>
        <v>−</v>
      </c>
      <c r="CG59" s="3" t="str">
        <f t="shared" si="25"/>
        <v>−</v>
      </c>
      <c r="CH59" s="3" t="str">
        <f t="shared" si="26"/>
        <v>○</v>
      </c>
    </row>
    <row r="60" spans="1:86" ht="39" x14ac:dyDescent="0.2">
      <c r="A60" s="6" t="s">
        <v>241</v>
      </c>
      <c r="B60" s="6" t="s">
        <v>252</v>
      </c>
      <c r="C60" s="11" t="s">
        <v>1262</v>
      </c>
      <c r="D60" s="6" t="s">
        <v>236</v>
      </c>
      <c r="E60" s="6" t="s">
        <v>253</v>
      </c>
      <c r="F60" s="15" t="s">
        <v>254</v>
      </c>
      <c r="G60" s="6" t="s">
        <v>255</v>
      </c>
      <c r="H60" s="7" t="s">
        <v>70</v>
      </c>
      <c r="I60" s="28" t="s">
        <v>71</v>
      </c>
      <c r="J60" s="28" t="s">
        <v>71</v>
      </c>
      <c r="K60" s="28" t="s">
        <v>71</v>
      </c>
      <c r="L60" s="28" t="s">
        <v>70</v>
      </c>
      <c r="M60" s="8" t="s">
        <v>70</v>
      </c>
      <c r="N60" s="8" t="s">
        <v>71</v>
      </c>
      <c r="O60" s="9" t="s">
        <v>71</v>
      </c>
      <c r="P60" s="7" t="s">
        <v>70</v>
      </c>
      <c r="Q60" s="28" t="s">
        <v>70</v>
      </c>
      <c r="R60" s="28" t="s">
        <v>70</v>
      </c>
      <c r="S60" s="28" t="s">
        <v>70</v>
      </c>
      <c r="T60" s="28" t="s">
        <v>70</v>
      </c>
      <c r="U60" s="28" t="s">
        <v>70</v>
      </c>
      <c r="V60" s="8" t="s">
        <v>70</v>
      </c>
      <c r="W60" s="8" t="s">
        <v>70</v>
      </c>
      <c r="X60" s="9" t="s">
        <v>71</v>
      </c>
      <c r="Y60" s="7" t="s">
        <v>71</v>
      </c>
      <c r="Z60" s="28" t="s">
        <v>70</v>
      </c>
      <c r="AA60" s="28" t="s">
        <v>70</v>
      </c>
      <c r="AB60" s="28" t="s">
        <v>70</v>
      </c>
      <c r="AC60" s="28" t="s">
        <v>70</v>
      </c>
      <c r="AD60" s="8" t="s">
        <v>70</v>
      </c>
      <c r="AE60" s="8" t="s">
        <v>70</v>
      </c>
      <c r="AF60" s="8" t="s">
        <v>70</v>
      </c>
      <c r="AG60" s="9" t="s">
        <v>70</v>
      </c>
      <c r="AH60" s="13" t="str">
        <f t="shared" si="27"/>
        <v>O,R,160</v>
      </c>
      <c r="AI60" s="3" t="str">
        <f t="shared" si="28"/>
        <v>−</v>
      </c>
      <c r="AL60" s="3" t="str">
        <f t="shared" si="29"/>
        <v>−</v>
      </c>
      <c r="AM60" s="3" t="str">
        <f t="shared" si="30"/>
        <v>−</v>
      </c>
      <c r="AN60" s="3" t="str">
        <f t="shared" si="31"/>
        <v>−</v>
      </c>
      <c r="AO60" s="3" t="str">
        <f t="shared" si="0"/>
        <v>−</v>
      </c>
      <c r="AP60" s="3" t="str">
        <f t="shared" si="1"/>
        <v>−</v>
      </c>
      <c r="AQ60" s="3" t="str">
        <f t="shared" si="2"/>
        <v>−</v>
      </c>
      <c r="AR60" s="3" t="str">
        <f t="shared" si="3"/>
        <v>−</v>
      </c>
      <c r="AS60" s="3" t="str">
        <f t="shared" si="4"/>
        <v>−</v>
      </c>
      <c r="AT60" s="3" t="str">
        <f t="shared" si="5"/>
        <v>−</v>
      </c>
      <c r="AU60" s="3" t="str">
        <f t="shared" si="6"/>
        <v>−</v>
      </c>
      <c r="AV60" s="3" t="str">
        <f t="shared" si="7"/>
        <v>−</v>
      </c>
      <c r="BA60" s="3" t="str">
        <f t="shared" si="8"/>
        <v>−</v>
      </c>
      <c r="BB60" s="3" t="str">
        <f t="shared" si="9"/>
        <v>−</v>
      </c>
      <c r="BC60" s="3" t="str">
        <f t="shared" si="10"/>
        <v>○</v>
      </c>
      <c r="BD60" s="3" t="s">
        <v>71</v>
      </c>
      <c r="BI60" s="3" t="str">
        <f t="shared" si="11"/>
        <v>−</v>
      </c>
      <c r="BJ60" s="3" t="str">
        <f t="shared" si="12"/>
        <v>−</v>
      </c>
      <c r="BK60" s="3" t="str">
        <f t="shared" si="13"/>
        <v>○</v>
      </c>
      <c r="BL60" s="3" t="str">
        <f t="shared" si="14"/>
        <v>−</v>
      </c>
      <c r="BM60" s="3" t="str">
        <f t="shared" si="15"/>
        <v>−</v>
      </c>
      <c r="BN60" s="3" t="str">
        <f t="shared" si="16"/>
        <v>−</v>
      </c>
      <c r="BO60" s="3"/>
      <c r="BP60" s="3"/>
      <c r="BQ60" s="3"/>
      <c r="BR60" s="3"/>
      <c r="BS60" s="3"/>
      <c r="BT60" s="3"/>
      <c r="BU60" s="3"/>
      <c r="BV60" s="3"/>
      <c r="BW60" s="3" t="str">
        <f t="shared" si="17"/>
        <v>−</v>
      </c>
      <c r="BX60" s="3" t="str">
        <f t="shared" si="18"/>
        <v>−</v>
      </c>
      <c r="BY60" s="3" t="str">
        <f t="shared" si="19"/>
        <v>−</v>
      </c>
      <c r="BZ60" s="3" t="str">
        <f t="shared" si="20"/>
        <v>−</v>
      </c>
      <c r="CA60" s="3" t="str">
        <f t="shared" si="21"/>
        <v>−</v>
      </c>
      <c r="CB60" s="3" t="str">
        <f t="shared" si="22"/>
        <v>−</v>
      </c>
      <c r="CC60" s="3" t="str">
        <f t="shared" si="23"/>
        <v>−</v>
      </c>
      <c r="CD60" s="3" t="str">
        <f t="shared" si="24"/>
        <v>−</v>
      </c>
      <c r="CG60" s="3" t="str">
        <f t="shared" si="25"/>
        <v>−</v>
      </c>
      <c r="CH60" s="3" t="str">
        <f t="shared" si="26"/>
        <v>○</v>
      </c>
    </row>
    <row r="61" spans="1:86" ht="130" x14ac:dyDescent="0.2">
      <c r="A61" s="6" t="s">
        <v>241</v>
      </c>
      <c r="B61" s="6" t="s">
        <v>264</v>
      </c>
      <c r="C61" s="11" t="s">
        <v>1263</v>
      </c>
      <c r="D61" s="6" t="s">
        <v>236</v>
      </c>
      <c r="E61" s="6" t="s">
        <v>265</v>
      </c>
      <c r="F61" s="15" t="s">
        <v>1723</v>
      </c>
      <c r="G61" s="6" t="s">
        <v>266</v>
      </c>
      <c r="H61" s="7" t="s">
        <v>70</v>
      </c>
      <c r="I61" s="28" t="s">
        <v>71</v>
      </c>
      <c r="J61" s="28" t="s">
        <v>71</v>
      </c>
      <c r="K61" s="28" t="s">
        <v>70</v>
      </c>
      <c r="L61" s="28" t="s">
        <v>70</v>
      </c>
      <c r="M61" s="8" t="s">
        <v>70</v>
      </c>
      <c r="N61" s="8" t="s">
        <v>70</v>
      </c>
      <c r="O61" s="9" t="s">
        <v>71</v>
      </c>
      <c r="P61" s="7" t="s">
        <v>70</v>
      </c>
      <c r="Q61" s="28" t="s">
        <v>70</v>
      </c>
      <c r="R61" s="28" t="s">
        <v>70</v>
      </c>
      <c r="S61" s="28" t="s">
        <v>71</v>
      </c>
      <c r="T61" s="28" t="s">
        <v>71</v>
      </c>
      <c r="U61" s="28" t="s">
        <v>71</v>
      </c>
      <c r="V61" s="8" t="s">
        <v>70</v>
      </c>
      <c r="W61" s="8" t="s">
        <v>70</v>
      </c>
      <c r="X61" s="9" t="s">
        <v>71</v>
      </c>
      <c r="Y61" s="7" t="s">
        <v>71</v>
      </c>
      <c r="Z61" s="28" t="s">
        <v>70</v>
      </c>
      <c r="AA61" s="28" t="s">
        <v>70</v>
      </c>
      <c r="AB61" s="28" t="s">
        <v>70</v>
      </c>
      <c r="AC61" s="28" t="s">
        <v>70</v>
      </c>
      <c r="AD61" s="8" t="s">
        <v>70</v>
      </c>
      <c r="AE61" s="8" t="s">
        <v>70</v>
      </c>
      <c r="AF61" s="8" t="s">
        <v>70</v>
      </c>
      <c r="AG61" s="9" t="s">
        <v>70</v>
      </c>
      <c r="AH61" s="13" t="str">
        <f t="shared" si="27"/>
        <v>O,012,020,070,142,143,144,160</v>
      </c>
      <c r="AI61" s="3" t="str">
        <f t="shared" si="28"/>
        <v>−</v>
      </c>
      <c r="AL61" s="3" t="str">
        <f t="shared" si="29"/>
        <v>−</v>
      </c>
      <c r="AM61" s="3" t="str">
        <f t="shared" si="30"/>
        <v>−</v>
      </c>
      <c r="AN61" s="3" t="str">
        <f t="shared" si="31"/>
        <v>−</v>
      </c>
      <c r="AO61" s="3" t="str">
        <f t="shared" si="0"/>
        <v>−</v>
      </c>
      <c r="AP61" s="3" t="str">
        <f t="shared" si="1"/>
        <v>−</v>
      </c>
      <c r="AQ61" s="3" t="str">
        <f t="shared" si="2"/>
        <v>−</v>
      </c>
      <c r="AR61" s="3" t="str">
        <f t="shared" si="3"/>
        <v>−</v>
      </c>
      <c r="AS61" s="3" t="str">
        <f t="shared" si="4"/>
        <v>−</v>
      </c>
      <c r="AT61" s="3" t="str">
        <f t="shared" si="5"/>
        <v>−</v>
      </c>
      <c r="AU61" s="3" t="str">
        <f t="shared" si="6"/>
        <v>−</v>
      </c>
      <c r="AV61" s="3" t="str">
        <f t="shared" si="7"/>
        <v>−</v>
      </c>
      <c r="BA61" s="3" t="str">
        <f t="shared" si="8"/>
        <v>−</v>
      </c>
      <c r="BB61" s="3" t="str">
        <f t="shared" si="9"/>
        <v>−</v>
      </c>
      <c r="BC61" s="3" t="str">
        <f t="shared" si="10"/>
        <v>○</v>
      </c>
      <c r="BG61" s="3" t="s">
        <v>71</v>
      </c>
      <c r="BI61" s="3" t="str">
        <f t="shared" si="11"/>
        <v>−</v>
      </c>
      <c r="BJ61" s="3" t="str">
        <f t="shared" si="12"/>
        <v>−</v>
      </c>
      <c r="BK61" s="3" t="str">
        <f t="shared" si="13"/>
        <v>−</v>
      </c>
      <c r="BL61" s="3" t="str">
        <f t="shared" si="14"/>
        <v>−</v>
      </c>
      <c r="BM61" s="3" t="str">
        <f t="shared" si="15"/>
        <v>−</v>
      </c>
      <c r="BN61" s="3" t="str">
        <f t="shared" si="16"/>
        <v>−</v>
      </c>
      <c r="BO61" s="3"/>
      <c r="BP61" s="3"/>
      <c r="BQ61" s="3"/>
      <c r="BR61" s="3"/>
      <c r="BS61" s="3"/>
      <c r="BT61" s="3"/>
      <c r="BU61" s="3"/>
      <c r="BV61" s="3"/>
      <c r="BW61" s="3" t="str">
        <f t="shared" si="17"/>
        <v>○</v>
      </c>
      <c r="BX61" s="3" t="str">
        <f t="shared" si="18"/>
        <v>○</v>
      </c>
      <c r="BY61" s="3" t="str">
        <f t="shared" si="19"/>
        <v>−</v>
      </c>
      <c r="BZ61" s="3" t="str">
        <f t="shared" si="20"/>
        <v>○</v>
      </c>
      <c r="CA61" s="3" t="str">
        <f t="shared" si="21"/>
        <v>−</v>
      </c>
      <c r="CB61" s="3" t="str">
        <f t="shared" si="22"/>
        <v>−</v>
      </c>
      <c r="CC61" s="3" t="str">
        <f t="shared" si="23"/>
        <v>○</v>
      </c>
      <c r="CD61" s="3" t="str">
        <f t="shared" si="24"/>
        <v>○</v>
      </c>
      <c r="CE61" s="3" t="s">
        <v>71</v>
      </c>
      <c r="CG61" s="3" t="str">
        <f t="shared" si="25"/>
        <v>○</v>
      </c>
      <c r="CH61" s="3" t="str">
        <f t="shared" si="26"/>
        <v>○</v>
      </c>
    </row>
    <row r="62" spans="1:86" ht="52" x14ac:dyDescent="0.2">
      <c r="A62" s="6" t="s">
        <v>241</v>
      </c>
      <c r="B62" s="6" t="s">
        <v>256</v>
      </c>
      <c r="C62" s="11" t="s">
        <v>1264</v>
      </c>
      <c r="D62" s="6" t="s">
        <v>236</v>
      </c>
      <c r="E62" s="6" t="s">
        <v>257</v>
      </c>
      <c r="F62" s="15" t="s">
        <v>1635</v>
      </c>
      <c r="G62" s="6" t="s">
        <v>1187</v>
      </c>
      <c r="H62" s="7" t="s">
        <v>70</v>
      </c>
      <c r="I62" s="28" t="s">
        <v>71</v>
      </c>
      <c r="J62" s="28" t="s">
        <v>71</v>
      </c>
      <c r="K62" s="28" t="s">
        <v>71</v>
      </c>
      <c r="L62" s="28" t="s">
        <v>70</v>
      </c>
      <c r="M62" s="8" t="s">
        <v>70</v>
      </c>
      <c r="N62" s="8" t="s">
        <v>70</v>
      </c>
      <c r="O62" s="9" t="s">
        <v>71</v>
      </c>
      <c r="P62" s="7" t="s">
        <v>71</v>
      </c>
      <c r="Q62" s="28" t="s">
        <v>70</v>
      </c>
      <c r="R62" s="28" t="s">
        <v>71</v>
      </c>
      <c r="S62" s="28" t="s">
        <v>71</v>
      </c>
      <c r="T62" s="28" t="s">
        <v>71</v>
      </c>
      <c r="U62" s="28" t="s">
        <v>70</v>
      </c>
      <c r="V62" s="8" t="s">
        <v>70</v>
      </c>
      <c r="W62" s="8" t="s">
        <v>71</v>
      </c>
      <c r="X62" s="9" t="s">
        <v>70</v>
      </c>
      <c r="Y62" s="7" t="s">
        <v>71</v>
      </c>
      <c r="Z62" s="28" t="s">
        <v>70</v>
      </c>
      <c r="AA62" s="28" t="s">
        <v>70</v>
      </c>
      <c r="AB62" s="28" t="s">
        <v>70</v>
      </c>
      <c r="AC62" s="28" t="s">
        <v>70</v>
      </c>
      <c r="AD62" s="8" t="s">
        <v>70</v>
      </c>
      <c r="AE62" s="8" t="s">
        <v>70</v>
      </c>
      <c r="AF62" s="8" t="s">
        <v>70</v>
      </c>
      <c r="AG62" s="9" t="s">
        <v>70</v>
      </c>
      <c r="AH62" s="13" t="str">
        <f t="shared" si="27"/>
        <v>S,160</v>
      </c>
      <c r="AI62" s="3" t="str">
        <f t="shared" si="28"/>
        <v>−</v>
      </c>
      <c r="AL62" s="3" t="str">
        <f t="shared" si="29"/>
        <v>−</v>
      </c>
      <c r="AM62" s="3" t="str">
        <f t="shared" si="30"/>
        <v>−</v>
      </c>
      <c r="AN62" s="3" t="str">
        <f t="shared" si="31"/>
        <v>−</v>
      </c>
      <c r="AO62" s="3" t="str">
        <f t="shared" si="0"/>
        <v>−</v>
      </c>
      <c r="AP62" s="3" t="str">
        <f t="shared" si="1"/>
        <v>−</v>
      </c>
      <c r="AQ62" s="3" t="str">
        <f t="shared" si="2"/>
        <v>−</v>
      </c>
      <c r="AR62" s="3" t="str">
        <f t="shared" si="3"/>
        <v>−</v>
      </c>
      <c r="AS62" s="3" t="str">
        <f t="shared" si="4"/>
        <v>−</v>
      </c>
      <c r="AT62" s="3" t="str">
        <f t="shared" si="5"/>
        <v>−</v>
      </c>
      <c r="AU62" s="3" t="str">
        <f t="shared" si="6"/>
        <v>−</v>
      </c>
      <c r="AV62" s="3" t="str">
        <f t="shared" si="7"/>
        <v>−</v>
      </c>
      <c r="BA62" s="3" t="str">
        <f t="shared" si="8"/>
        <v>−</v>
      </c>
      <c r="BB62" s="3" t="str">
        <f t="shared" si="9"/>
        <v>−</v>
      </c>
      <c r="BC62" s="3" t="str">
        <f t="shared" si="10"/>
        <v>−</v>
      </c>
      <c r="BI62" s="3" t="str">
        <f t="shared" si="11"/>
        <v>−</v>
      </c>
      <c r="BJ62" s="3" t="str">
        <f t="shared" si="12"/>
        <v>−</v>
      </c>
      <c r="BK62" s="3" t="str">
        <f t="shared" si="13"/>
        <v>−</v>
      </c>
      <c r="BL62" s="3" t="str">
        <f t="shared" si="14"/>
        <v>○</v>
      </c>
      <c r="BM62" s="3" t="str">
        <f t="shared" si="15"/>
        <v>−</v>
      </c>
      <c r="BN62" s="3" t="str">
        <f t="shared" si="16"/>
        <v>−</v>
      </c>
      <c r="BO62" s="3"/>
      <c r="BP62" s="3"/>
      <c r="BQ62" s="3"/>
      <c r="BR62" s="3"/>
      <c r="BS62" s="3"/>
      <c r="BT62" s="3"/>
      <c r="BU62" s="3"/>
      <c r="BV62" s="3"/>
      <c r="BW62" s="3" t="str">
        <f t="shared" si="17"/>
        <v>−</v>
      </c>
      <c r="BX62" s="3" t="str">
        <f t="shared" si="18"/>
        <v>−</v>
      </c>
      <c r="BY62" s="3" t="str">
        <f t="shared" si="19"/>
        <v>−</v>
      </c>
      <c r="BZ62" s="3" t="str">
        <f t="shared" si="20"/>
        <v>−</v>
      </c>
      <c r="CA62" s="3" t="str">
        <f t="shared" si="21"/>
        <v>−</v>
      </c>
      <c r="CB62" s="3" t="str">
        <f t="shared" si="22"/>
        <v>−</v>
      </c>
      <c r="CC62" s="3" t="str">
        <f t="shared" si="23"/>
        <v>−</v>
      </c>
      <c r="CD62" s="3" t="str">
        <f t="shared" si="24"/>
        <v>−</v>
      </c>
      <c r="CG62" s="3" t="str">
        <f t="shared" si="25"/>
        <v>−</v>
      </c>
      <c r="CH62" s="3" t="str">
        <f t="shared" si="26"/>
        <v>○</v>
      </c>
    </row>
    <row r="63" spans="1:86" ht="26" x14ac:dyDescent="0.2">
      <c r="A63" s="6" t="s">
        <v>241</v>
      </c>
      <c r="B63" s="6" t="s">
        <v>258</v>
      </c>
      <c r="C63" s="11" t="s">
        <v>1265</v>
      </c>
      <c r="D63" s="6" t="s">
        <v>236</v>
      </c>
      <c r="E63" s="6" t="s">
        <v>259</v>
      </c>
      <c r="F63" s="15">
        <v>160</v>
      </c>
      <c r="G63" s="6" t="s">
        <v>260</v>
      </c>
      <c r="H63" s="7" t="s">
        <v>70</v>
      </c>
      <c r="I63" s="28" t="s">
        <v>70</v>
      </c>
      <c r="J63" s="28" t="s">
        <v>70</v>
      </c>
      <c r="K63" s="28" t="s">
        <v>71</v>
      </c>
      <c r="L63" s="28" t="s">
        <v>71</v>
      </c>
      <c r="M63" s="8" t="s">
        <v>70</v>
      </c>
      <c r="N63" s="8" t="s">
        <v>70</v>
      </c>
      <c r="O63" s="9" t="s">
        <v>70</v>
      </c>
      <c r="P63" s="7" t="s">
        <v>71</v>
      </c>
      <c r="Q63" s="28" t="s">
        <v>71</v>
      </c>
      <c r="R63" s="28" t="s">
        <v>70</v>
      </c>
      <c r="S63" s="28" t="s">
        <v>71</v>
      </c>
      <c r="T63" s="28" t="s">
        <v>70</v>
      </c>
      <c r="U63" s="28" t="s">
        <v>70</v>
      </c>
      <c r="V63" s="8" t="s">
        <v>71</v>
      </c>
      <c r="W63" s="8" t="s">
        <v>70</v>
      </c>
      <c r="X63" s="9" t="s">
        <v>71</v>
      </c>
      <c r="Y63" s="7" t="s">
        <v>71</v>
      </c>
      <c r="Z63" s="28" t="s">
        <v>70</v>
      </c>
      <c r="AA63" s="28" t="s">
        <v>70</v>
      </c>
      <c r="AB63" s="28" t="s">
        <v>70</v>
      </c>
      <c r="AC63" s="28" t="s">
        <v>70</v>
      </c>
      <c r="AD63" s="8" t="s">
        <v>70</v>
      </c>
      <c r="AE63" s="8" t="s">
        <v>70</v>
      </c>
      <c r="AF63" s="8" t="s">
        <v>70</v>
      </c>
      <c r="AG63" s="9" t="s">
        <v>70</v>
      </c>
      <c r="AH63" s="13" t="str">
        <f t="shared" si="27"/>
        <v>160</v>
      </c>
      <c r="AI63" s="3" t="str">
        <f t="shared" si="28"/>
        <v>−</v>
      </c>
      <c r="AL63" s="3" t="str">
        <f t="shared" si="29"/>
        <v>−</v>
      </c>
      <c r="AM63" s="3" t="str">
        <f t="shared" si="30"/>
        <v>−</v>
      </c>
      <c r="AN63" s="3" t="str">
        <f t="shared" si="31"/>
        <v>−</v>
      </c>
      <c r="AO63" s="3" t="str">
        <f t="shared" si="0"/>
        <v>−</v>
      </c>
      <c r="AP63" s="3" t="str">
        <f t="shared" si="1"/>
        <v>−</v>
      </c>
      <c r="AQ63" s="3" t="str">
        <f t="shared" si="2"/>
        <v>−</v>
      </c>
      <c r="AR63" s="3" t="str">
        <f t="shared" si="3"/>
        <v>−</v>
      </c>
      <c r="AS63" s="3" t="str">
        <f t="shared" si="4"/>
        <v>−</v>
      </c>
      <c r="AT63" s="3" t="str">
        <f t="shared" si="5"/>
        <v>−</v>
      </c>
      <c r="AU63" s="3" t="str">
        <f t="shared" si="6"/>
        <v>−</v>
      </c>
      <c r="AV63" s="3" t="str">
        <f t="shared" si="7"/>
        <v>−</v>
      </c>
      <c r="BA63" s="3" t="str">
        <f t="shared" si="8"/>
        <v>−</v>
      </c>
      <c r="BB63" s="3" t="str">
        <f t="shared" si="9"/>
        <v>−</v>
      </c>
      <c r="BC63" s="3" t="str">
        <f t="shared" si="10"/>
        <v>−</v>
      </c>
      <c r="BI63" s="3" t="str">
        <f t="shared" si="11"/>
        <v>−</v>
      </c>
      <c r="BJ63" s="3" t="str">
        <f t="shared" si="12"/>
        <v>−</v>
      </c>
      <c r="BK63" s="3" t="str">
        <f t="shared" si="13"/>
        <v>−</v>
      </c>
      <c r="BL63" s="3" t="str">
        <f t="shared" si="14"/>
        <v>−</v>
      </c>
      <c r="BM63" s="3" t="str">
        <f t="shared" si="15"/>
        <v>−</v>
      </c>
      <c r="BN63" s="3" t="str">
        <f t="shared" si="16"/>
        <v>−</v>
      </c>
      <c r="BO63" s="3"/>
      <c r="BP63" s="3"/>
      <c r="BQ63" s="3"/>
      <c r="BR63" s="3"/>
      <c r="BS63" s="3"/>
      <c r="BT63" s="3"/>
      <c r="BU63" s="3"/>
      <c r="BV63" s="3"/>
      <c r="BW63" s="3" t="str">
        <f t="shared" si="17"/>
        <v>−</v>
      </c>
      <c r="BX63" s="3" t="str">
        <f t="shared" si="18"/>
        <v>−</v>
      </c>
      <c r="BY63" s="3" t="str">
        <f t="shared" si="19"/>
        <v>−</v>
      </c>
      <c r="BZ63" s="3" t="str">
        <f t="shared" si="20"/>
        <v>−</v>
      </c>
      <c r="CA63" s="3" t="str">
        <f t="shared" si="21"/>
        <v>−</v>
      </c>
      <c r="CB63" s="3" t="str">
        <f t="shared" si="22"/>
        <v>−</v>
      </c>
      <c r="CC63" s="3" t="str">
        <f t="shared" si="23"/>
        <v>−</v>
      </c>
      <c r="CD63" s="3" t="str">
        <f t="shared" si="24"/>
        <v>−</v>
      </c>
      <c r="CG63" s="3" t="str">
        <f t="shared" si="25"/>
        <v>−</v>
      </c>
      <c r="CH63" s="3" t="str">
        <f t="shared" si="26"/>
        <v>○</v>
      </c>
    </row>
    <row r="64" spans="1:86" ht="52" x14ac:dyDescent="0.2">
      <c r="A64" s="6" t="s">
        <v>241</v>
      </c>
      <c r="B64" s="6" t="s">
        <v>248</v>
      </c>
      <c r="C64" s="11" t="s">
        <v>1266</v>
      </c>
      <c r="D64" s="6" t="s">
        <v>249</v>
      </c>
      <c r="E64" s="6" t="s">
        <v>250</v>
      </c>
      <c r="F64" s="15">
        <v>160</v>
      </c>
      <c r="G64" s="6" t="s">
        <v>251</v>
      </c>
      <c r="H64" s="7" t="s">
        <v>71</v>
      </c>
      <c r="I64" s="28" t="s">
        <v>71</v>
      </c>
      <c r="J64" s="28" t="s">
        <v>71</v>
      </c>
      <c r="K64" s="28" t="s">
        <v>71</v>
      </c>
      <c r="L64" s="28" t="s">
        <v>71</v>
      </c>
      <c r="M64" s="8" t="s">
        <v>71</v>
      </c>
      <c r="N64" s="8" t="s">
        <v>71</v>
      </c>
      <c r="O64" s="9" t="s">
        <v>70</v>
      </c>
      <c r="P64" s="7" t="s">
        <v>70</v>
      </c>
      <c r="Q64" s="28" t="s">
        <v>70</v>
      </c>
      <c r="R64" s="28" t="s">
        <v>70</v>
      </c>
      <c r="S64" s="28" t="s">
        <v>71</v>
      </c>
      <c r="T64" s="28" t="s">
        <v>71</v>
      </c>
      <c r="U64" s="28" t="s">
        <v>70</v>
      </c>
      <c r="V64" s="8" t="s">
        <v>70</v>
      </c>
      <c r="W64" s="8" t="s">
        <v>70</v>
      </c>
      <c r="X64" s="9" t="s">
        <v>71</v>
      </c>
      <c r="Y64" s="7" t="s">
        <v>71</v>
      </c>
      <c r="Z64" s="28" t="s">
        <v>70</v>
      </c>
      <c r="AA64" s="28" t="s">
        <v>70</v>
      </c>
      <c r="AB64" s="28" t="s">
        <v>70</v>
      </c>
      <c r="AC64" s="28" t="s">
        <v>70</v>
      </c>
      <c r="AD64" s="8" t="s">
        <v>70</v>
      </c>
      <c r="AE64" s="8" t="s">
        <v>70</v>
      </c>
      <c r="AF64" s="8" t="s">
        <v>70</v>
      </c>
      <c r="AG64" s="9" t="s">
        <v>70</v>
      </c>
      <c r="AH64" s="13" t="str">
        <f t="shared" si="27"/>
        <v>160</v>
      </c>
      <c r="AI64" s="3" t="str">
        <f t="shared" si="28"/>
        <v>−</v>
      </c>
      <c r="AL64" s="3" t="str">
        <f t="shared" si="29"/>
        <v>−</v>
      </c>
      <c r="AM64" s="3" t="str">
        <f t="shared" si="30"/>
        <v>−</v>
      </c>
      <c r="AN64" s="3" t="str">
        <f t="shared" si="31"/>
        <v>−</v>
      </c>
      <c r="AO64" s="3" t="str">
        <f t="shared" si="0"/>
        <v>−</v>
      </c>
      <c r="AP64" s="3" t="str">
        <f t="shared" si="1"/>
        <v>−</v>
      </c>
      <c r="AQ64" s="3" t="str">
        <f t="shared" si="2"/>
        <v>−</v>
      </c>
      <c r="AR64" s="3" t="str">
        <f t="shared" si="3"/>
        <v>−</v>
      </c>
      <c r="AS64" s="3" t="str">
        <f t="shared" si="4"/>
        <v>−</v>
      </c>
      <c r="AT64" s="3" t="str">
        <f t="shared" si="5"/>
        <v>−</v>
      </c>
      <c r="AU64" s="3" t="str">
        <f t="shared" si="6"/>
        <v>−</v>
      </c>
      <c r="AV64" s="3" t="str">
        <f t="shared" si="7"/>
        <v>−</v>
      </c>
      <c r="BA64" s="3" t="str">
        <f t="shared" si="8"/>
        <v>−</v>
      </c>
      <c r="BB64" s="3" t="str">
        <f t="shared" si="9"/>
        <v>−</v>
      </c>
      <c r="BC64" s="3" t="str">
        <f t="shared" si="10"/>
        <v>−</v>
      </c>
      <c r="BI64" s="3" t="str">
        <f t="shared" si="11"/>
        <v>−</v>
      </c>
      <c r="BJ64" s="3" t="str">
        <f t="shared" si="12"/>
        <v>−</v>
      </c>
      <c r="BK64" s="3" t="str">
        <f t="shared" si="13"/>
        <v>−</v>
      </c>
      <c r="BL64" s="3" t="str">
        <f t="shared" si="14"/>
        <v>−</v>
      </c>
      <c r="BM64" s="3" t="str">
        <f t="shared" si="15"/>
        <v>−</v>
      </c>
      <c r="BN64" s="3" t="str">
        <f t="shared" si="16"/>
        <v>−</v>
      </c>
      <c r="BO64" s="3"/>
      <c r="BP64" s="3"/>
      <c r="BQ64" s="3"/>
      <c r="BR64" s="3"/>
      <c r="BS64" s="3"/>
      <c r="BT64" s="3"/>
      <c r="BU64" s="3"/>
      <c r="BV64" s="3"/>
      <c r="BW64" s="3" t="str">
        <f t="shared" si="17"/>
        <v>−</v>
      </c>
      <c r="BX64" s="3" t="str">
        <f t="shared" si="18"/>
        <v>−</v>
      </c>
      <c r="BY64" s="3" t="str">
        <f t="shared" si="19"/>
        <v>−</v>
      </c>
      <c r="BZ64" s="3" t="str">
        <f t="shared" si="20"/>
        <v>−</v>
      </c>
      <c r="CA64" s="3" t="str">
        <f t="shared" si="21"/>
        <v>−</v>
      </c>
      <c r="CB64" s="3" t="str">
        <f t="shared" si="22"/>
        <v>−</v>
      </c>
      <c r="CC64" s="3" t="str">
        <f t="shared" si="23"/>
        <v>−</v>
      </c>
      <c r="CD64" s="3" t="str">
        <f t="shared" si="24"/>
        <v>−</v>
      </c>
      <c r="CG64" s="3" t="str">
        <f t="shared" si="25"/>
        <v>−</v>
      </c>
      <c r="CH64" s="3" t="str">
        <f t="shared" si="26"/>
        <v>○</v>
      </c>
    </row>
    <row r="65" spans="1:86" ht="52" x14ac:dyDescent="0.2">
      <c r="A65" s="6" t="s">
        <v>241</v>
      </c>
      <c r="B65" s="6" t="s">
        <v>237</v>
      </c>
      <c r="C65" s="11" t="s">
        <v>1267</v>
      </c>
      <c r="D65" s="6" t="s">
        <v>238</v>
      </c>
      <c r="E65" s="6" t="s">
        <v>239</v>
      </c>
      <c r="F65" s="15">
        <v>160</v>
      </c>
      <c r="G65" s="6" t="s">
        <v>240</v>
      </c>
      <c r="H65" s="7" t="s">
        <v>70</v>
      </c>
      <c r="I65" s="28" t="s">
        <v>71</v>
      </c>
      <c r="J65" s="28" t="s">
        <v>71</v>
      </c>
      <c r="K65" s="28" t="s">
        <v>70</v>
      </c>
      <c r="L65" s="28" t="s">
        <v>70</v>
      </c>
      <c r="M65" s="8" t="s">
        <v>70</v>
      </c>
      <c r="N65" s="8" t="s">
        <v>70</v>
      </c>
      <c r="O65" s="9" t="s">
        <v>70</v>
      </c>
      <c r="P65" s="7" t="s">
        <v>70</v>
      </c>
      <c r="Q65" s="28" t="s">
        <v>71</v>
      </c>
      <c r="R65" s="28" t="s">
        <v>71</v>
      </c>
      <c r="S65" s="28" t="s">
        <v>71</v>
      </c>
      <c r="T65" s="28" t="s">
        <v>71</v>
      </c>
      <c r="U65" s="28" t="s">
        <v>70</v>
      </c>
      <c r="V65" s="8" t="s">
        <v>70</v>
      </c>
      <c r="W65" s="8" t="s">
        <v>70</v>
      </c>
      <c r="X65" s="9" t="s">
        <v>70</v>
      </c>
      <c r="Y65" s="7" t="s">
        <v>71</v>
      </c>
      <c r="Z65" s="28" t="s">
        <v>70</v>
      </c>
      <c r="AA65" s="28" t="s">
        <v>70</v>
      </c>
      <c r="AB65" s="28" t="s">
        <v>70</v>
      </c>
      <c r="AC65" s="28" t="s">
        <v>70</v>
      </c>
      <c r="AD65" s="8" t="s">
        <v>70</v>
      </c>
      <c r="AE65" s="8" t="s">
        <v>70</v>
      </c>
      <c r="AF65" s="8" t="s">
        <v>70</v>
      </c>
      <c r="AG65" s="9" t="s">
        <v>70</v>
      </c>
      <c r="AH65" s="13" t="str">
        <f t="shared" si="27"/>
        <v>160</v>
      </c>
      <c r="AI65" s="3" t="str">
        <f t="shared" si="28"/>
        <v>−</v>
      </c>
      <c r="AL65" s="3" t="str">
        <f t="shared" si="29"/>
        <v>−</v>
      </c>
      <c r="AM65" s="3" t="str">
        <f t="shared" si="30"/>
        <v>−</v>
      </c>
      <c r="AN65" s="3" t="str">
        <f t="shared" si="31"/>
        <v>−</v>
      </c>
      <c r="AO65" s="3" t="str">
        <f t="shared" si="0"/>
        <v>−</v>
      </c>
      <c r="AP65" s="3" t="str">
        <f t="shared" si="1"/>
        <v>−</v>
      </c>
      <c r="AQ65" s="3" t="str">
        <f t="shared" si="2"/>
        <v>−</v>
      </c>
      <c r="AR65" s="3" t="str">
        <f t="shared" si="3"/>
        <v>−</v>
      </c>
      <c r="AS65" s="3" t="str">
        <f t="shared" si="4"/>
        <v>−</v>
      </c>
      <c r="AT65" s="3" t="str">
        <f t="shared" si="5"/>
        <v>−</v>
      </c>
      <c r="AU65" s="3" t="str">
        <f t="shared" si="6"/>
        <v>−</v>
      </c>
      <c r="AV65" s="3" t="str">
        <f t="shared" si="7"/>
        <v>−</v>
      </c>
      <c r="BA65" s="3" t="str">
        <f t="shared" si="8"/>
        <v>−</v>
      </c>
      <c r="BB65" s="3" t="str">
        <f t="shared" si="9"/>
        <v>−</v>
      </c>
      <c r="BC65" s="3" t="str">
        <f t="shared" si="10"/>
        <v>−</v>
      </c>
      <c r="BI65" s="3" t="str">
        <f t="shared" si="11"/>
        <v>−</v>
      </c>
      <c r="BJ65" s="3" t="str">
        <f t="shared" si="12"/>
        <v>−</v>
      </c>
      <c r="BK65" s="3" t="str">
        <f t="shared" si="13"/>
        <v>−</v>
      </c>
      <c r="BL65" s="3" t="str">
        <f t="shared" si="14"/>
        <v>−</v>
      </c>
      <c r="BM65" s="3" t="str">
        <f t="shared" si="15"/>
        <v>−</v>
      </c>
      <c r="BN65" s="3" t="str">
        <f t="shared" si="16"/>
        <v>−</v>
      </c>
      <c r="BO65" s="3"/>
      <c r="BP65" s="3"/>
      <c r="BQ65" s="3"/>
      <c r="BR65" s="3"/>
      <c r="BS65" s="3"/>
      <c r="BT65" s="3"/>
      <c r="BU65" s="3"/>
      <c r="BV65" s="3"/>
      <c r="BW65" s="3" t="str">
        <f t="shared" si="17"/>
        <v>−</v>
      </c>
      <c r="BX65" s="3" t="str">
        <f t="shared" si="18"/>
        <v>−</v>
      </c>
      <c r="BY65" s="3" t="str">
        <f t="shared" si="19"/>
        <v>−</v>
      </c>
      <c r="BZ65" s="3" t="str">
        <f t="shared" si="20"/>
        <v>−</v>
      </c>
      <c r="CA65" s="3" t="str">
        <f t="shared" si="21"/>
        <v>−</v>
      </c>
      <c r="CB65" s="3" t="str">
        <f t="shared" si="22"/>
        <v>−</v>
      </c>
      <c r="CC65" s="3" t="str">
        <f t="shared" si="23"/>
        <v>−</v>
      </c>
      <c r="CD65" s="3" t="str">
        <f t="shared" si="24"/>
        <v>−</v>
      </c>
      <c r="CG65" s="3" t="str">
        <f t="shared" si="25"/>
        <v>−</v>
      </c>
      <c r="CH65" s="3" t="str">
        <f t="shared" si="26"/>
        <v>○</v>
      </c>
    </row>
    <row r="66" spans="1:86" ht="52" x14ac:dyDescent="0.2">
      <c r="A66" s="6" t="s">
        <v>241</v>
      </c>
      <c r="B66" s="6" t="s">
        <v>242</v>
      </c>
      <c r="C66" s="11" t="s">
        <v>1268</v>
      </c>
      <c r="D66" s="6" t="s">
        <v>238</v>
      </c>
      <c r="E66" s="6" t="s">
        <v>243</v>
      </c>
      <c r="F66" s="15">
        <v>160</v>
      </c>
      <c r="G66" s="6" t="s">
        <v>244</v>
      </c>
      <c r="H66" s="7" t="s">
        <v>71</v>
      </c>
      <c r="I66" s="28" t="s">
        <v>71</v>
      </c>
      <c r="J66" s="28" t="s">
        <v>71</v>
      </c>
      <c r="K66" s="28" t="s">
        <v>71</v>
      </c>
      <c r="L66" s="28" t="s">
        <v>71</v>
      </c>
      <c r="M66" s="8" t="s">
        <v>71</v>
      </c>
      <c r="N66" s="8" t="s">
        <v>71</v>
      </c>
      <c r="O66" s="9" t="s">
        <v>71</v>
      </c>
      <c r="P66" s="7" t="s">
        <v>71</v>
      </c>
      <c r="Q66" s="28" t="s">
        <v>71</v>
      </c>
      <c r="R66" s="28" t="s">
        <v>71</v>
      </c>
      <c r="S66" s="28" t="s">
        <v>71</v>
      </c>
      <c r="T66" s="28" t="s">
        <v>70</v>
      </c>
      <c r="U66" s="28" t="s">
        <v>71</v>
      </c>
      <c r="V66" s="8" t="s">
        <v>71</v>
      </c>
      <c r="W66" s="8" t="s">
        <v>71</v>
      </c>
      <c r="X66" s="9" t="s">
        <v>71</v>
      </c>
      <c r="Y66" s="7" t="s">
        <v>71</v>
      </c>
      <c r="Z66" s="28" t="s">
        <v>70</v>
      </c>
      <c r="AA66" s="28" t="s">
        <v>70</v>
      </c>
      <c r="AB66" s="28" t="s">
        <v>70</v>
      </c>
      <c r="AC66" s="28" t="s">
        <v>70</v>
      </c>
      <c r="AD66" s="8" t="s">
        <v>70</v>
      </c>
      <c r="AE66" s="8" t="s">
        <v>70</v>
      </c>
      <c r="AF66" s="8" t="s">
        <v>70</v>
      </c>
      <c r="AG66" s="9" t="s">
        <v>70</v>
      </c>
      <c r="AH66" s="13" t="str">
        <f t="shared" si="27"/>
        <v>160</v>
      </c>
      <c r="AI66" s="3" t="str">
        <f t="shared" si="28"/>
        <v>−</v>
      </c>
      <c r="AL66" s="3" t="str">
        <f t="shared" si="29"/>
        <v>−</v>
      </c>
      <c r="AM66" s="3" t="str">
        <f t="shared" si="30"/>
        <v>−</v>
      </c>
      <c r="AN66" s="3" t="str">
        <f t="shared" si="31"/>
        <v>−</v>
      </c>
      <c r="AO66" s="3" t="str">
        <f t="shared" si="0"/>
        <v>−</v>
      </c>
      <c r="AP66" s="3" t="str">
        <f t="shared" si="1"/>
        <v>−</v>
      </c>
      <c r="AQ66" s="3" t="str">
        <f t="shared" si="2"/>
        <v>−</v>
      </c>
      <c r="AR66" s="3" t="str">
        <f t="shared" si="3"/>
        <v>−</v>
      </c>
      <c r="AS66" s="3" t="str">
        <f t="shared" si="4"/>
        <v>−</v>
      </c>
      <c r="AT66" s="3" t="str">
        <f t="shared" si="5"/>
        <v>−</v>
      </c>
      <c r="AU66" s="3" t="str">
        <f t="shared" si="6"/>
        <v>−</v>
      </c>
      <c r="AV66" s="3" t="str">
        <f t="shared" si="7"/>
        <v>−</v>
      </c>
      <c r="BA66" s="3" t="str">
        <f t="shared" si="8"/>
        <v>−</v>
      </c>
      <c r="BB66" s="3" t="str">
        <f t="shared" si="9"/>
        <v>−</v>
      </c>
      <c r="BC66" s="3" t="str">
        <f t="shared" si="10"/>
        <v>−</v>
      </c>
      <c r="BI66" s="3" t="str">
        <f t="shared" si="11"/>
        <v>−</v>
      </c>
      <c r="BJ66" s="3" t="str">
        <f t="shared" si="12"/>
        <v>−</v>
      </c>
      <c r="BK66" s="3" t="str">
        <f t="shared" si="13"/>
        <v>−</v>
      </c>
      <c r="BL66" s="3" t="str">
        <f t="shared" si="14"/>
        <v>−</v>
      </c>
      <c r="BM66" s="3" t="str">
        <f t="shared" si="15"/>
        <v>−</v>
      </c>
      <c r="BN66" s="3" t="str">
        <f t="shared" si="16"/>
        <v>−</v>
      </c>
      <c r="BO66" s="3"/>
      <c r="BP66" s="3"/>
      <c r="BQ66" s="3"/>
      <c r="BR66" s="3"/>
      <c r="BS66" s="3"/>
      <c r="BT66" s="3"/>
      <c r="BU66" s="3"/>
      <c r="BV66" s="3"/>
      <c r="BW66" s="3" t="str">
        <f t="shared" si="17"/>
        <v>−</v>
      </c>
      <c r="BX66" s="3" t="str">
        <f t="shared" si="18"/>
        <v>−</v>
      </c>
      <c r="BY66" s="3" t="str">
        <f t="shared" si="19"/>
        <v>−</v>
      </c>
      <c r="BZ66" s="3" t="str">
        <f t="shared" si="20"/>
        <v>−</v>
      </c>
      <c r="CA66" s="3" t="str">
        <f t="shared" si="21"/>
        <v>−</v>
      </c>
      <c r="CB66" s="3" t="str">
        <f t="shared" si="22"/>
        <v>−</v>
      </c>
      <c r="CC66" s="3" t="str">
        <f t="shared" si="23"/>
        <v>−</v>
      </c>
      <c r="CD66" s="3" t="str">
        <f t="shared" si="24"/>
        <v>−</v>
      </c>
      <c r="CG66" s="3" t="str">
        <f t="shared" si="25"/>
        <v>−</v>
      </c>
      <c r="CH66" s="3" t="str">
        <f t="shared" si="26"/>
        <v>○</v>
      </c>
    </row>
    <row r="67" spans="1:86" ht="52" x14ac:dyDescent="0.2">
      <c r="A67" s="6" t="s">
        <v>241</v>
      </c>
      <c r="B67" s="6" t="s">
        <v>245</v>
      </c>
      <c r="C67" s="11" t="s">
        <v>1269</v>
      </c>
      <c r="D67" s="6" t="s">
        <v>238</v>
      </c>
      <c r="E67" s="6" t="s">
        <v>246</v>
      </c>
      <c r="F67" s="15">
        <v>160</v>
      </c>
      <c r="G67" s="6" t="s">
        <v>247</v>
      </c>
      <c r="H67" s="7" t="s">
        <v>70</v>
      </c>
      <c r="I67" s="28" t="s">
        <v>70</v>
      </c>
      <c r="J67" s="28" t="s">
        <v>70</v>
      </c>
      <c r="K67" s="28" t="s">
        <v>71</v>
      </c>
      <c r="L67" s="28" t="s">
        <v>71</v>
      </c>
      <c r="M67" s="8" t="s">
        <v>71</v>
      </c>
      <c r="N67" s="8" t="s">
        <v>71</v>
      </c>
      <c r="O67" s="9" t="s">
        <v>71</v>
      </c>
      <c r="P67" s="7" t="s">
        <v>71</v>
      </c>
      <c r="Q67" s="28" t="s">
        <v>70</v>
      </c>
      <c r="R67" s="28" t="s">
        <v>70</v>
      </c>
      <c r="S67" s="28" t="s">
        <v>70</v>
      </c>
      <c r="T67" s="28" t="s">
        <v>70</v>
      </c>
      <c r="U67" s="28" t="s">
        <v>70</v>
      </c>
      <c r="V67" s="8" t="s">
        <v>70</v>
      </c>
      <c r="W67" s="8" t="s">
        <v>71</v>
      </c>
      <c r="X67" s="9" t="s">
        <v>70</v>
      </c>
      <c r="Y67" s="7" t="s">
        <v>70</v>
      </c>
      <c r="Z67" s="28" t="s">
        <v>70</v>
      </c>
      <c r="AA67" s="28" t="s">
        <v>70</v>
      </c>
      <c r="AB67" s="28" t="s">
        <v>70</v>
      </c>
      <c r="AC67" s="28" t="s">
        <v>71</v>
      </c>
      <c r="AD67" s="8" t="s">
        <v>70</v>
      </c>
      <c r="AE67" s="8" t="s">
        <v>70</v>
      </c>
      <c r="AF67" s="8" t="s">
        <v>70</v>
      </c>
      <c r="AG67" s="9" t="s">
        <v>70</v>
      </c>
      <c r="AH67" s="13" t="str">
        <f t="shared" si="27"/>
        <v>160</v>
      </c>
      <c r="AI67" s="3" t="str">
        <f t="shared" si="28"/>
        <v>−</v>
      </c>
      <c r="AL67" s="3" t="str">
        <f t="shared" si="29"/>
        <v>−</v>
      </c>
      <c r="AM67" s="3" t="str">
        <f t="shared" si="30"/>
        <v>−</v>
      </c>
      <c r="AN67" s="3" t="str">
        <f t="shared" si="31"/>
        <v>−</v>
      </c>
      <c r="AO67" s="3" t="str">
        <f t="shared" si="0"/>
        <v>−</v>
      </c>
      <c r="AP67" s="3" t="str">
        <f t="shared" si="1"/>
        <v>−</v>
      </c>
      <c r="AQ67" s="3" t="str">
        <f t="shared" si="2"/>
        <v>−</v>
      </c>
      <c r="AR67" s="3" t="str">
        <f t="shared" si="3"/>
        <v>−</v>
      </c>
      <c r="AS67" s="3" t="str">
        <f t="shared" si="4"/>
        <v>−</v>
      </c>
      <c r="AT67" s="3" t="str">
        <f t="shared" si="5"/>
        <v>−</v>
      </c>
      <c r="AU67" s="3" t="str">
        <f t="shared" si="6"/>
        <v>−</v>
      </c>
      <c r="AV67" s="3" t="str">
        <f t="shared" si="7"/>
        <v>−</v>
      </c>
      <c r="BA67" s="3" t="str">
        <f t="shared" si="8"/>
        <v>−</v>
      </c>
      <c r="BB67" s="3" t="str">
        <f t="shared" si="9"/>
        <v>−</v>
      </c>
      <c r="BC67" s="3" t="str">
        <f t="shared" si="10"/>
        <v>−</v>
      </c>
      <c r="BI67" s="3" t="str">
        <f t="shared" si="11"/>
        <v>−</v>
      </c>
      <c r="BJ67" s="3" t="str">
        <f t="shared" si="12"/>
        <v>−</v>
      </c>
      <c r="BK67" s="3" t="str">
        <f t="shared" si="13"/>
        <v>−</v>
      </c>
      <c r="BL67" s="3" t="str">
        <f t="shared" si="14"/>
        <v>−</v>
      </c>
      <c r="BM67" s="3" t="str">
        <f t="shared" si="15"/>
        <v>−</v>
      </c>
      <c r="BN67" s="3" t="str">
        <f t="shared" si="16"/>
        <v>−</v>
      </c>
      <c r="BO67" s="3"/>
      <c r="BP67" s="3"/>
      <c r="BQ67" s="3"/>
      <c r="BR67" s="3"/>
      <c r="BS67" s="3"/>
      <c r="BT67" s="3"/>
      <c r="BU67" s="3"/>
      <c r="BV67" s="3"/>
      <c r="BW67" s="3" t="str">
        <f t="shared" si="17"/>
        <v>−</v>
      </c>
      <c r="BX67" s="3" t="str">
        <f t="shared" si="18"/>
        <v>−</v>
      </c>
      <c r="BY67" s="3" t="str">
        <f t="shared" si="19"/>
        <v>−</v>
      </c>
      <c r="BZ67" s="3" t="str">
        <f t="shared" si="20"/>
        <v>−</v>
      </c>
      <c r="CA67" s="3" t="str">
        <f t="shared" si="21"/>
        <v>−</v>
      </c>
      <c r="CB67" s="3" t="str">
        <f t="shared" si="22"/>
        <v>−</v>
      </c>
      <c r="CC67" s="3" t="str">
        <f t="shared" si="23"/>
        <v>−</v>
      </c>
      <c r="CD67" s="3" t="str">
        <f t="shared" si="24"/>
        <v>−</v>
      </c>
      <c r="CG67" s="3" t="str">
        <f t="shared" si="25"/>
        <v>−</v>
      </c>
      <c r="CH67" s="3" t="str">
        <f t="shared" si="26"/>
        <v>○</v>
      </c>
    </row>
    <row r="68" spans="1:86" ht="52" x14ac:dyDescent="0.2">
      <c r="A68" s="6" t="s">
        <v>271</v>
      </c>
      <c r="B68" s="6" t="s">
        <v>294</v>
      </c>
      <c r="C68" s="11" t="s">
        <v>1270</v>
      </c>
      <c r="D68" s="6" t="s">
        <v>295</v>
      </c>
      <c r="E68" s="6" t="s">
        <v>296</v>
      </c>
      <c r="F68" s="15" t="s">
        <v>74</v>
      </c>
      <c r="G68" s="6" t="s">
        <v>297</v>
      </c>
      <c r="H68" s="7" t="s">
        <v>70</v>
      </c>
      <c r="I68" s="28" t="s">
        <v>71</v>
      </c>
      <c r="J68" s="28" t="s">
        <v>71</v>
      </c>
      <c r="K68" s="28" t="s">
        <v>71</v>
      </c>
      <c r="L68" s="28" t="s">
        <v>71</v>
      </c>
      <c r="M68" s="8" t="s">
        <v>70</v>
      </c>
      <c r="N68" s="8" t="s">
        <v>70</v>
      </c>
      <c r="O68" s="9" t="s">
        <v>71</v>
      </c>
      <c r="P68" s="7" t="s">
        <v>71</v>
      </c>
      <c r="Q68" s="28" t="s">
        <v>71</v>
      </c>
      <c r="R68" s="28" t="s">
        <v>70</v>
      </c>
      <c r="S68" s="28" t="s">
        <v>71</v>
      </c>
      <c r="T68" s="28" t="s">
        <v>71</v>
      </c>
      <c r="U68" s="28" t="s">
        <v>70</v>
      </c>
      <c r="V68" s="8" t="s">
        <v>70</v>
      </c>
      <c r="W68" s="8" t="s">
        <v>70</v>
      </c>
      <c r="X68" s="9" t="s">
        <v>70</v>
      </c>
      <c r="Y68" s="7" t="s">
        <v>71</v>
      </c>
      <c r="Z68" s="28" t="s">
        <v>70</v>
      </c>
      <c r="AA68" s="28" t="s">
        <v>70</v>
      </c>
      <c r="AB68" s="28" t="s">
        <v>70</v>
      </c>
      <c r="AC68" s="28" t="s">
        <v>70</v>
      </c>
      <c r="AD68" s="8" t="s">
        <v>70</v>
      </c>
      <c r="AE68" s="8" t="s">
        <v>70</v>
      </c>
      <c r="AF68" s="8" t="s">
        <v>70</v>
      </c>
      <c r="AG68" s="9" t="s">
        <v>70</v>
      </c>
      <c r="AH68" s="13" t="str">
        <f t="shared" si="27"/>
        <v>S</v>
      </c>
      <c r="AI68" s="3" t="str">
        <f t="shared" si="28"/>
        <v>−</v>
      </c>
      <c r="AL68" s="3" t="str">
        <f t="shared" si="29"/>
        <v>−</v>
      </c>
      <c r="AM68" s="3" t="str">
        <f t="shared" si="30"/>
        <v>−</v>
      </c>
      <c r="AN68" s="3" t="str">
        <f t="shared" si="31"/>
        <v>−</v>
      </c>
      <c r="AO68" s="3" t="str">
        <f t="shared" ref="AO68:AO131" si="32">IF(COUNTIF(AH68,"*E*"),"○","−")</f>
        <v>−</v>
      </c>
      <c r="AP68" s="3" t="str">
        <f t="shared" ref="AP68:AP131" si="33">IF(COUNTIF(AH68,"*F*"),"○","−")</f>
        <v>−</v>
      </c>
      <c r="AQ68" s="3" t="str">
        <f t="shared" ref="AQ68:AQ131" si="34">IF(COUNTIF(AH68,"*G*"),"○","−")</f>
        <v>−</v>
      </c>
      <c r="AR68" s="3" t="str">
        <f t="shared" ref="AR68:AR131" si="35">IF(COUNTIF(AH68,"*H*"),"○","−")</f>
        <v>−</v>
      </c>
      <c r="AS68" s="3" t="str">
        <f t="shared" ref="AS68:AS131" si="36">IF(COUNTIF(AH68,"*I*"),"○","−")</f>
        <v>−</v>
      </c>
      <c r="AT68" s="3" t="str">
        <f t="shared" ref="AT68:AT131" si="37">IF(COUNTIF(AH68,"*J*"),"○","−")</f>
        <v>−</v>
      </c>
      <c r="AU68" s="3" t="str">
        <f t="shared" ref="AU68:AU131" si="38">IF(COUNTIF(AH68,"*K*"),"○","−")</f>
        <v>−</v>
      </c>
      <c r="AV68" s="3" t="str">
        <f t="shared" ref="AV68:AV131" si="39">IF(COUNTIF(AH68,"*L*"),"○","−")</f>
        <v>−</v>
      </c>
      <c r="BA68" s="3" t="str">
        <f t="shared" ref="BA68:BA131" si="40">IF(COUNTIF(AH68,"*M*"),"○","−")</f>
        <v>−</v>
      </c>
      <c r="BB68" s="3" t="str">
        <f t="shared" ref="BB68:BB131" si="41">IF(COUNTIF(AH68,"*N*"),"○","−")</f>
        <v>−</v>
      </c>
      <c r="BC68" s="3" t="str">
        <f t="shared" ref="BC68:BC131" si="42">IF(COUNTIF(AH68,"*O*"),"○","−")</f>
        <v>−</v>
      </c>
      <c r="BI68" s="3" t="str">
        <f t="shared" ref="BI68:BI131" si="43">IF(COUNTIF(AH68,"*P*"),"○","−")</f>
        <v>−</v>
      </c>
      <c r="BJ68" s="3" t="str">
        <f t="shared" ref="BJ68:BJ131" si="44">IF(COUNTIF(AH68,"*Q*"),"○","−")</f>
        <v>−</v>
      </c>
      <c r="BK68" s="3" t="str">
        <f t="shared" ref="BK68:BK131" si="45">IF(COUNTIF(AH68,"*R*"),"○","−")</f>
        <v>−</v>
      </c>
      <c r="BL68" s="3" t="str">
        <f t="shared" ref="BL68:BL131" si="46">IF(COUNTIF(AH68,"*S*"),"○","−")</f>
        <v>○</v>
      </c>
      <c r="BM68" s="3" t="str">
        <f t="shared" ref="BM68:BM131" si="47">IF(COUNTIF(AH68,"*T*"),"○","−")</f>
        <v>−</v>
      </c>
      <c r="BN68" s="3" t="str">
        <f t="shared" ref="BN68:BN131" si="48">IF(COUNTIF(AH68,"*11*"),"○","−")</f>
        <v>−</v>
      </c>
      <c r="BO68" s="3"/>
      <c r="BP68" s="3"/>
      <c r="BQ68" s="3"/>
      <c r="BR68" s="3"/>
      <c r="BS68" s="3"/>
      <c r="BT68" s="3"/>
      <c r="BU68" s="3"/>
      <c r="BV68" s="3"/>
      <c r="BW68" s="3" t="str">
        <f t="shared" ref="BW68:BW131" si="49">IF(COUNTIF(AH68,"*12*"),"○","−")</f>
        <v>−</v>
      </c>
      <c r="BX68" s="3" t="str">
        <f t="shared" ref="BX68:BX131" si="50">IF(COUNTIF(AH68,"*20*"),"○","−")</f>
        <v>−</v>
      </c>
      <c r="BY68" s="3" t="str">
        <f t="shared" ref="BY68:BY131" si="51">IF(COUNTIF(AH68,"*30*"),"○","−")</f>
        <v>−</v>
      </c>
      <c r="BZ68" s="3" t="str">
        <f t="shared" ref="BZ68:BZ131" si="52">IF(COUNTIF(AH68,"*70*"),"○","−")</f>
        <v>−</v>
      </c>
      <c r="CA68" s="3" t="str">
        <f t="shared" ref="CA68:CA131" si="53">IF(COUNTIF(AH68,"*102*"),"○","−")</f>
        <v>−</v>
      </c>
      <c r="CB68" s="3" t="str">
        <f t="shared" ref="CB68:CB131" si="54">IF(COUNTIF(AH68,"*141*"),"○","−")</f>
        <v>−</v>
      </c>
      <c r="CC68" s="3" t="str">
        <f t="shared" ref="CC68:CC131" si="55">IF(COUNTIF(AH68,"*142*"),"○","−")</f>
        <v>−</v>
      </c>
      <c r="CD68" s="3" t="str">
        <f t="shared" ref="CD68:CD131" si="56">IF(COUNTIF(AH68,"*143*"),"○","−")</f>
        <v>−</v>
      </c>
      <c r="CG68" s="3" t="str">
        <f t="shared" ref="CG68:CG131" si="57">IF(COUNTIF(AH68,"*144*"),"○","−")</f>
        <v>−</v>
      </c>
      <c r="CH68" s="3" t="str">
        <f t="shared" ref="CH68:CH131" si="58">IF(COUNTIF(AH68,"*160*"),"○","−")</f>
        <v>−</v>
      </c>
    </row>
    <row r="69" spans="1:86" ht="26" x14ac:dyDescent="0.2">
      <c r="A69" s="6" t="s">
        <v>271</v>
      </c>
      <c r="B69" s="6" t="s">
        <v>298</v>
      </c>
      <c r="C69" s="11" t="s">
        <v>1271</v>
      </c>
      <c r="D69" s="6" t="s">
        <v>299</v>
      </c>
      <c r="E69" s="6" t="s">
        <v>300</v>
      </c>
      <c r="F69" s="15" t="s">
        <v>301</v>
      </c>
      <c r="G69" s="6" t="s">
        <v>302</v>
      </c>
      <c r="H69" s="7" t="s">
        <v>70</v>
      </c>
      <c r="I69" s="28" t="s">
        <v>71</v>
      </c>
      <c r="J69" s="28" t="s">
        <v>71</v>
      </c>
      <c r="K69" s="28" t="s">
        <v>70</v>
      </c>
      <c r="L69" s="28" t="s">
        <v>70</v>
      </c>
      <c r="M69" s="8" t="s">
        <v>70</v>
      </c>
      <c r="N69" s="8" t="s">
        <v>70</v>
      </c>
      <c r="O69" s="9" t="s">
        <v>70</v>
      </c>
      <c r="P69" s="7" t="s">
        <v>71</v>
      </c>
      <c r="Q69" s="28" t="s">
        <v>70</v>
      </c>
      <c r="R69" s="28" t="s">
        <v>71</v>
      </c>
      <c r="S69" s="28" t="s">
        <v>70</v>
      </c>
      <c r="T69" s="28" t="s">
        <v>71</v>
      </c>
      <c r="U69" s="28" t="s">
        <v>70</v>
      </c>
      <c r="V69" s="8" t="s">
        <v>70</v>
      </c>
      <c r="W69" s="8" t="s">
        <v>71</v>
      </c>
      <c r="X69" s="9" t="s">
        <v>70</v>
      </c>
      <c r="Y69" s="7" t="s">
        <v>71</v>
      </c>
      <c r="Z69" s="28" t="s">
        <v>70</v>
      </c>
      <c r="AA69" s="28" t="s">
        <v>70</v>
      </c>
      <c r="AB69" s="28" t="s">
        <v>70</v>
      </c>
      <c r="AC69" s="28" t="s">
        <v>70</v>
      </c>
      <c r="AD69" s="8" t="s">
        <v>70</v>
      </c>
      <c r="AE69" s="8" t="s">
        <v>70</v>
      </c>
      <c r="AF69" s="8" t="s">
        <v>70</v>
      </c>
      <c r="AG69" s="9" t="s">
        <v>70</v>
      </c>
      <c r="AH69" s="13" t="str">
        <f t="shared" ref="AH69:AH132" si="59">ASC(F69)</f>
        <v>E</v>
      </c>
      <c r="AI69" s="3" t="str">
        <f t="shared" ref="AI69:AI132" si="60">IF(COUNTIF(AH69,"*A*"),"○","−")</f>
        <v>−</v>
      </c>
      <c r="AL69" s="3" t="str">
        <f t="shared" ref="AL69:AL132" si="61">IF(COUNTIF(AH69,"*B*"),"○","−")</f>
        <v>−</v>
      </c>
      <c r="AM69" s="3" t="str">
        <f t="shared" ref="AM69:AM132" si="62">IF(COUNTIF(AH69,"*C*"),"○","−")</f>
        <v>−</v>
      </c>
      <c r="AN69" s="3" t="str">
        <f t="shared" ref="AN69:AN132" si="63">IF(COUNTIF(AH69,"*D*"),"○","−")</f>
        <v>−</v>
      </c>
      <c r="AO69" s="3" t="str">
        <f t="shared" si="32"/>
        <v>○</v>
      </c>
      <c r="AP69" s="3" t="str">
        <f t="shared" si="33"/>
        <v>−</v>
      </c>
      <c r="AQ69" s="3" t="str">
        <f t="shared" si="34"/>
        <v>−</v>
      </c>
      <c r="AR69" s="3" t="str">
        <f t="shared" si="35"/>
        <v>−</v>
      </c>
      <c r="AS69" s="3" t="str">
        <f t="shared" si="36"/>
        <v>−</v>
      </c>
      <c r="AT69" s="3" t="str">
        <f t="shared" si="37"/>
        <v>−</v>
      </c>
      <c r="AU69" s="3" t="str">
        <f t="shared" si="38"/>
        <v>−</v>
      </c>
      <c r="AV69" s="3" t="str">
        <f t="shared" si="39"/>
        <v>−</v>
      </c>
      <c r="BA69" s="3" t="str">
        <f t="shared" si="40"/>
        <v>−</v>
      </c>
      <c r="BB69" s="3" t="str">
        <f t="shared" si="41"/>
        <v>−</v>
      </c>
      <c r="BC69" s="3" t="str">
        <f t="shared" si="42"/>
        <v>−</v>
      </c>
      <c r="BI69" s="3" t="str">
        <f t="shared" si="43"/>
        <v>−</v>
      </c>
      <c r="BJ69" s="3" t="str">
        <f t="shared" si="44"/>
        <v>−</v>
      </c>
      <c r="BK69" s="3" t="str">
        <f t="shared" si="45"/>
        <v>−</v>
      </c>
      <c r="BL69" s="3" t="str">
        <f t="shared" si="46"/>
        <v>−</v>
      </c>
      <c r="BM69" s="3" t="str">
        <f t="shared" si="47"/>
        <v>−</v>
      </c>
      <c r="BN69" s="3" t="str">
        <f t="shared" si="48"/>
        <v>−</v>
      </c>
      <c r="BO69" s="3"/>
      <c r="BP69" s="3"/>
      <c r="BQ69" s="3"/>
      <c r="BR69" s="3"/>
      <c r="BS69" s="3"/>
      <c r="BT69" s="3"/>
      <c r="BU69" s="3"/>
      <c r="BV69" s="3"/>
      <c r="BW69" s="3" t="str">
        <f t="shared" si="49"/>
        <v>−</v>
      </c>
      <c r="BX69" s="3" t="str">
        <f t="shared" si="50"/>
        <v>−</v>
      </c>
      <c r="BY69" s="3" t="str">
        <f t="shared" si="51"/>
        <v>−</v>
      </c>
      <c r="BZ69" s="3" t="str">
        <f t="shared" si="52"/>
        <v>−</v>
      </c>
      <c r="CA69" s="3" t="str">
        <f t="shared" si="53"/>
        <v>−</v>
      </c>
      <c r="CB69" s="3" t="str">
        <f t="shared" si="54"/>
        <v>−</v>
      </c>
      <c r="CC69" s="3" t="str">
        <f t="shared" si="55"/>
        <v>−</v>
      </c>
      <c r="CD69" s="3" t="str">
        <f t="shared" si="56"/>
        <v>−</v>
      </c>
      <c r="CG69" s="3" t="str">
        <f t="shared" si="57"/>
        <v>−</v>
      </c>
      <c r="CH69" s="3" t="str">
        <f t="shared" si="58"/>
        <v>−</v>
      </c>
    </row>
    <row r="70" spans="1:86" ht="26" x14ac:dyDescent="0.2">
      <c r="A70" s="6" t="s">
        <v>271</v>
      </c>
      <c r="B70" s="6" t="s">
        <v>276</v>
      </c>
      <c r="C70" s="11" t="s">
        <v>1272</v>
      </c>
      <c r="D70" s="6" t="s">
        <v>273</v>
      </c>
      <c r="E70" s="6" t="s">
        <v>274</v>
      </c>
      <c r="F70" s="15" t="s">
        <v>74</v>
      </c>
      <c r="G70" s="6" t="s">
        <v>277</v>
      </c>
      <c r="H70" s="7" t="s">
        <v>70</v>
      </c>
      <c r="I70" s="28" t="s">
        <v>71</v>
      </c>
      <c r="J70" s="28" t="s">
        <v>71</v>
      </c>
      <c r="K70" s="28" t="s">
        <v>70</v>
      </c>
      <c r="L70" s="28" t="s">
        <v>70</v>
      </c>
      <c r="M70" s="8" t="s">
        <v>70</v>
      </c>
      <c r="N70" s="8" t="s">
        <v>70</v>
      </c>
      <c r="O70" s="9" t="s">
        <v>70</v>
      </c>
      <c r="P70" s="7" t="s">
        <v>71</v>
      </c>
      <c r="Q70" s="28" t="s">
        <v>71</v>
      </c>
      <c r="R70" s="28" t="s">
        <v>70</v>
      </c>
      <c r="S70" s="28" t="s">
        <v>70</v>
      </c>
      <c r="T70" s="28" t="s">
        <v>70</v>
      </c>
      <c r="U70" s="28" t="s">
        <v>70</v>
      </c>
      <c r="V70" s="8" t="s">
        <v>70</v>
      </c>
      <c r="W70" s="8" t="s">
        <v>70</v>
      </c>
      <c r="X70" s="9" t="s">
        <v>70</v>
      </c>
      <c r="Y70" s="7" t="s">
        <v>71</v>
      </c>
      <c r="Z70" s="28" t="s">
        <v>70</v>
      </c>
      <c r="AA70" s="28" t="s">
        <v>70</v>
      </c>
      <c r="AB70" s="28" t="s">
        <v>70</v>
      </c>
      <c r="AC70" s="28" t="s">
        <v>70</v>
      </c>
      <c r="AD70" s="8" t="s">
        <v>70</v>
      </c>
      <c r="AE70" s="8" t="s">
        <v>70</v>
      </c>
      <c r="AF70" s="8" t="s">
        <v>70</v>
      </c>
      <c r="AG70" s="9" t="s">
        <v>70</v>
      </c>
      <c r="AH70" s="13" t="str">
        <f t="shared" si="59"/>
        <v>S</v>
      </c>
      <c r="AI70" s="3" t="str">
        <f t="shared" si="60"/>
        <v>−</v>
      </c>
      <c r="AL70" s="3" t="str">
        <f t="shared" si="61"/>
        <v>−</v>
      </c>
      <c r="AM70" s="3" t="str">
        <f t="shared" si="62"/>
        <v>−</v>
      </c>
      <c r="AN70" s="3" t="str">
        <f t="shared" si="63"/>
        <v>−</v>
      </c>
      <c r="AO70" s="3" t="str">
        <f t="shared" si="32"/>
        <v>−</v>
      </c>
      <c r="AP70" s="3" t="str">
        <f t="shared" si="33"/>
        <v>−</v>
      </c>
      <c r="AQ70" s="3" t="str">
        <f t="shared" si="34"/>
        <v>−</v>
      </c>
      <c r="AR70" s="3" t="str">
        <f t="shared" si="35"/>
        <v>−</v>
      </c>
      <c r="AS70" s="3" t="str">
        <f t="shared" si="36"/>
        <v>−</v>
      </c>
      <c r="AT70" s="3" t="str">
        <f t="shared" si="37"/>
        <v>−</v>
      </c>
      <c r="AU70" s="3" t="str">
        <f t="shared" si="38"/>
        <v>−</v>
      </c>
      <c r="AV70" s="3" t="str">
        <f t="shared" si="39"/>
        <v>−</v>
      </c>
      <c r="BA70" s="3" t="str">
        <f t="shared" si="40"/>
        <v>−</v>
      </c>
      <c r="BB70" s="3" t="str">
        <f t="shared" si="41"/>
        <v>−</v>
      </c>
      <c r="BC70" s="3" t="str">
        <f t="shared" si="42"/>
        <v>−</v>
      </c>
      <c r="BI70" s="3" t="str">
        <f t="shared" si="43"/>
        <v>−</v>
      </c>
      <c r="BJ70" s="3" t="str">
        <f t="shared" si="44"/>
        <v>−</v>
      </c>
      <c r="BK70" s="3" t="str">
        <f t="shared" si="45"/>
        <v>−</v>
      </c>
      <c r="BL70" s="3" t="str">
        <f t="shared" si="46"/>
        <v>○</v>
      </c>
      <c r="BM70" s="3" t="str">
        <f t="shared" si="47"/>
        <v>−</v>
      </c>
      <c r="BN70" s="3" t="str">
        <f t="shared" si="48"/>
        <v>−</v>
      </c>
      <c r="BO70" s="3"/>
      <c r="BP70" s="3"/>
      <c r="BQ70" s="3"/>
      <c r="BR70" s="3"/>
      <c r="BS70" s="3"/>
      <c r="BT70" s="3"/>
      <c r="BU70" s="3"/>
      <c r="BV70" s="3"/>
      <c r="BW70" s="3" t="str">
        <f t="shared" si="49"/>
        <v>−</v>
      </c>
      <c r="BX70" s="3" t="str">
        <f t="shared" si="50"/>
        <v>−</v>
      </c>
      <c r="BY70" s="3" t="str">
        <f t="shared" si="51"/>
        <v>−</v>
      </c>
      <c r="BZ70" s="3" t="str">
        <f t="shared" si="52"/>
        <v>−</v>
      </c>
      <c r="CA70" s="3" t="str">
        <f t="shared" si="53"/>
        <v>−</v>
      </c>
      <c r="CB70" s="3" t="str">
        <f t="shared" si="54"/>
        <v>−</v>
      </c>
      <c r="CC70" s="3" t="str">
        <f t="shared" si="55"/>
        <v>−</v>
      </c>
      <c r="CD70" s="3" t="str">
        <f t="shared" si="56"/>
        <v>−</v>
      </c>
      <c r="CG70" s="3" t="str">
        <f t="shared" si="57"/>
        <v>−</v>
      </c>
      <c r="CH70" s="3" t="str">
        <f t="shared" si="58"/>
        <v>−</v>
      </c>
    </row>
    <row r="71" spans="1:86" ht="26" x14ac:dyDescent="0.2">
      <c r="A71" s="6" t="s">
        <v>271</v>
      </c>
      <c r="B71" s="6" t="s">
        <v>278</v>
      </c>
      <c r="C71" s="11" t="s">
        <v>1273</v>
      </c>
      <c r="D71" s="6" t="s">
        <v>273</v>
      </c>
      <c r="E71" s="6" t="s">
        <v>274</v>
      </c>
      <c r="F71" s="15" t="s">
        <v>74</v>
      </c>
      <c r="G71" s="6" t="s">
        <v>279</v>
      </c>
      <c r="H71" s="7" t="s">
        <v>70</v>
      </c>
      <c r="I71" s="28" t="s">
        <v>71</v>
      </c>
      <c r="J71" s="28" t="s">
        <v>71</v>
      </c>
      <c r="K71" s="28" t="s">
        <v>70</v>
      </c>
      <c r="L71" s="28" t="s">
        <v>70</v>
      </c>
      <c r="M71" s="8" t="s">
        <v>70</v>
      </c>
      <c r="N71" s="8" t="s">
        <v>70</v>
      </c>
      <c r="O71" s="9" t="s">
        <v>70</v>
      </c>
      <c r="P71" s="7" t="s">
        <v>71</v>
      </c>
      <c r="Q71" s="28" t="s">
        <v>71</v>
      </c>
      <c r="R71" s="28" t="s">
        <v>70</v>
      </c>
      <c r="S71" s="28" t="s">
        <v>70</v>
      </c>
      <c r="T71" s="28" t="s">
        <v>70</v>
      </c>
      <c r="U71" s="28" t="s">
        <v>70</v>
      </c>
      <c r="V71" s="8" t="s">
        <v>70</v>
      </c>
      <c r="W71" s="8" t="s">
        <v>70</v>
      </c>
      <c r="X71" s="9" t="s">
        <v>70</v>
      </c>
      <c r="Y71" s="7" t="s">
        <v>71</v>
      </c>
      <c r="Z71" s="28" t="s">
        <v>70</v>
      </c>
      <c r="AA71" s="28" t="s">
        <v>70</v>
      </c>
      <c r="AB71" s="28" t="s">
        <v>70</v>
      </c>
      <c r="AC71" s="28" t="s">
        <v>70</v>
      </c>
      <c r="AD71" s="8" t="s">
        <v>70</v>
      </c>
      <c r="AE71" s="8" t="s">
        <v>70</v>
      </c>
      <c r="AF71" s="8" t="s">
        <v>70</v>
      </c>
      <c r="AG71" s="9" t="s">
        <v>70</v>
      </c>
      <c r="AH71" s="13" t="str">
        <f t="shared" si="59"/>
        <v>S</v>
      </c>
      <c r="AI71" s="3" t="str">
        <f t="shared" si="60"/>
        <v>−</v>
      </c>
      <c r="AL71" s="3" t="str">
        <f t="shared" si="61"/>
        <v>−</v>
      </c>
      <c r="AM71" s="3" t="str">
        <f t="shared" si="62"/>
        <v>−</v>
      </c>
      <c r="AN71" s="3" t="str">
        <f t="shared" si="63"/>
        <v>−</v>
      </c>
      <c r="AO71" s="3" t="str">
        <f t="shared" si="32"/>
        <v>−</v>
      </c>
      <c r="AP71" s="3" t="str">
        <f t="shared" si="33"/>
        <v>−</v>
      </c>
      <c r="AQ71" s="3" t="str">
        <f t="shared" si="34"/>
        <v>−</v>
      </c>
      <c r="AR71" s="3" t="str">
        <f t="shared" si="35"/>
        <v>−</v>
      </c>
      <c r="AS71" s="3" t="str">
        <f t="shared" si="36"/>
        <v>−</v>
      </c>
      <c r="AT71" s="3" t="str">
        <f t="shared" si="37"/>
        <v>−</v>
      </c>
      <c r="AU71" s="3" t="str">
        <f t="shared" si="38"/>
        <v>−</v>
      </c>
      <c r="AV71" s="3" t="str">
        <f t="shared" si="39"/>
        <v>−</v>
      </c>
      <c r="BA71" s="3" t="str">
        <f t="shared" si="40"/>
        <v>−</v>
      </c>
      <c r="BB71" s="3" t="str">
        <f t="shared" si="41"/>
        <v>−</v>
      </c>
      <c r="BC71" s="3" t="str">
        <f t="shared" si="42"/>
        <v>−</v>
      </c>
      <c r="BI71" s="3" t="str">
        <f t="shared" si="43"/>
        <v>−</v>
      </c>
      <c r="BJ71" s="3" t="str">
        <f t="shared" si="44"/>
        <v>−</v>
      </c>
      <c r="BK71" s="3" t="str">
        <f t="shared" si="45"/>
        <v>−</v>
      </c>
      <c r="BL71" s="3" t="str">
        <f t="shared" si="46"/>
        <v>○</v>
      </c>
      <c r="BM71" s="3" t="str">
        <f t="shared" si="47"/>
        <v>−</v>
      </c>
      <c r="BN71" s="3" t="str">
        <f t="shared" si="48"/>
        <v>−</v>
      </c>
      <c r="BO71" s="3"/>
      <c r="BP71" s="3"/>
      <c r="BQ71" s="3"/>
      <c r="BR71" s="3"/>
      <c r="BS71" s="3"/>
      <c r="BT71" s="3"/>
      <c r="BU71" s="3"/>
      <c r="BV71" s="3"/>
      <c r="BW71" s="3" t="str">
        <f t="shared" si="49"/>
        <v>−</v>
      </c>
      <c r="BX71" s="3" t="str">
        <f t="shared" si="50"/>
        <v>−</v>
      </c>
      <c r="BY71" s="3" t="str">
        <f t="shared" si="51"/>
        <v>−</v>
      </c>
      <c r="BZ71" s="3" t="str">
        <f t="shared" si="52"/>
        <v>−</v>
      </c>
      <c r="CA71" s="3" t="str">
        <f t="shared" si="53"/>
        <v>−</v>
      </c>
      <c r="CB71" s="3" t="str">
        <f t="shared" si="54"/>
        <v>−</v>
      </c>
      <c r="CC71" s="3" t="str">
        <f t="shared" si="55"/>
        <v>−</v>
      </c>
      <c r="CD71" s="3" t="str">
        <f t="shared" si="56"/>
        <v>−</v>
      </c>
      <c r="CG71" s="3" t="str">
        <f t="shared" si="57"/>
        <v>−</v>
      </c>
      <c r="CH71" s="3" t="str">
        <f t="shared" si="58"/>
        <v>−</v>
      </c>
    </row>
    <row r="72" spans="1:86" ht="26" x14ac:dyDescent="0.2">
      <c r="A72" s="6" t="s">
        <v>271</v>
      </c>
      <c r="B72" s="6" t="s">
        <v>272</v>
      </c>
      <c r="C72" s="11" t="s">
        <v>1274</v>
      </c>
      <c r="D72" s="6" t="s">
        <v>273</v>
      </c>
      <c r="E72" s="6" t="s">
        <v>274</v>
      </c>
      <c r="F72" s="15" t="s">
        <v>74</v>
      </c>
      <c r="G72" s="6" t="s">
        <v>275</v>
      </c>
      <c r="H72" s="7" t="s">
        <v>70</v>
      </c>
      <c r="I72" s="28" t="s">
        <v>71</v>
      </c>
      <c r="J72" s="28" t="s">
        <v>71</v>
      </c>
      <c r="K72" s="28" t="s">
        <v>70</v>
      </c>
      <c r="L72" s="28" t="s">
        <v>70</v>
      </c>
      <c r="M72" s="8" t="s">
        <v>70</v>
      </c>
      <c r="N72" s="8" t="s">
        <v>70</v>
      </c>
      <c r="O72" s="9" t="s">
        <v>70</v>
      </c>
      <c r="P72" s="7" t="s">
        <v>71</v>
      </c>
      <c r="Q72" s="28" t="s">
        <v>71</v>
      </c>
      <c r="R72" s="28" t="s">
        <v>70</v>
      </c>
      <c r="S72" s="28" t="s">
        <v>70</v>
      </c>
      <c r="T72" s="28" t="s">
        <v>70</v>
      </c>
      <c r="U72" s="28" t="s">
        <v>70</v>
      </c>
      <c r="V72" s="8" t="s">
        <v>70</v>
      </c>
      <c r="W72" s="8" t="s">
        <v>70</v>
      </c>
      <c r="X72" s="9" t="s">
        <v>70</v>
      </c>
      <c r="Y72" s="7" t="s">
        <v>71</v>
      </c>
      <c r="Z72" s="28" t="s">
        <v>70</v>
      </c>
      <c r="AA72" s="28" t="s">
        <v>70</v>
      </c>
      <c r="AB72" s="28" t="s">
        <v>70</v>
      </c>
      <c r="AC72" s="28" t="s">
        <v>70</v>
      </c>
      <c r="AD72" s="8" t="s">
        <v>70</v>
      </c>
      <c r="AE72" s="8" t="s">
        <v>70</v>
      </c>
      <c r="AF72" s="8" t="s">
        <v>70</v>
      </c>
      <c r="AG72" s="9" t="s">
        <v>70</v>
      </c>
      <c r="AH72" s="13" t="str">
        <f t="shared" si="59"/>
        <v>S</v>
      </c>
      <c r="AI72" s="3" t="str">
        <f t="shared" si="60"/>
        <v>−</v>
      </c>
      <c r="AL72" s="3" t="str">
        <f t="shared" si="61"/>
        <v>−</v>
      </c>
      <c r="AM72" s="3" t="str">
        <f t="shared" si="62"/>
        <v>−</v>
      </c>
      <c r="AN72" s="3" t="str">
        <f t="shared" si="63"/>
        <v>−</v>
      </c>
      <c r="AO72" s="3" t="str">
        <f t="shared" si="32"/>
        <v>−</v>
      </c>
      <c r="AP72" s="3" t="str">
        <f t="shared" si="33"/>
        <v>−</v>
      </c>
      <c r="AQ72" s="3" t="str">
        <f t="shared" si="34"/>
        <v>−</v>
      </c>
      <c r="AR72" s="3" t="str">
        <f t="shared" si="35"/>
        <v>−</v>
      </c>
      <c r="AS72" s="3" t="str">
        <f t="shared" si="36"/>
        <v>−</v>
      </c>
      <c r="AT72" s="3" t="str">
        <f t="shared" si="37"/>
        <v>−</v>
      </c>
      <c r="AU72" s="3" t="str">
        <f t="shared" si="38"/>
        <v>−</v>
      </c>
      <c r="AV72" s="3" t="str">
        <f t="shared" si="39"/>
        <v>−</v>
      </c>
      <c r="BA72" s="3" t="str">
        <f t="shared" si="40"/>
        <v>−</v>
      </c>
      <c r="BB72" s="3" t="str">
        <f t="shared" si="41"/>
        <v>−</v>
      </c>
      <c r="BC72" s="3" t="str">
        <f t="shared" si="42"/>
        <v>−</v>
      </c>
      <c r="BI72" s="3" t="str">
        <f t="shared" si="43"/>
        <v>−</v>
      </c>
      <c r="BJ72" s="3" t="str">
        <f t="shared" si="44"/>
        <v>−</v>
      </c>
      <c r="BK72" s="3" t="str">
        <f t="shared" si="45"/>
        <v>−</v>
      </c>
      <c r="BL72" s="3" t="str">
        <f t="shared" si="46"/>
        <v>○</v>
      </c>
      <c r="BM72" s="3" t="str">
        <f t="shared" si="47"/>
        <v>−</v>
      </c>
      <c r="BN72" s="3" t="str">
        <f t="shared" si="48"/>
        <v>−</v>
      </c>
      <c r="BO72" s="3"/>
      <c r="BP72" s="3"/>
      <c r="BQ72" s="3"/>
      <c r="BR72" s="3"/>
      <c r="BS72" s="3"/>
      <c r="BT72" s="3"/>
      <c r="BU72" s="3"/>
      <c r="BV72" s="3"/>
      <c r="BW72" s="3" t="str">
        <f t="shared" si="49"/>
        <v>−</v>
      </c>
      <c r="BX72" s="3" t="str">
        <f t="shared" si="50"/>
        <v>−</v>
      </c>
      <c r="BY72" s="3" t="str">
        <f t="shared" si="51"/>
        <v>−</v>
      </c>
      <c r="BZ72" s="3" t="str">
        <f t="shared" si="52"/>
        <v>−</v>
      </c>
      <c r="CA72" s="3" t="str">
        <f t="shared" si="53"/>
        <v>−</v>
      </c>
      <c r="CB72" s="3" t="str">
        <f t="shared" si="54"/>
        <v>−</v>
      </c>
      <c r="CC72" s="3" t="str">
        <f t="shared" si="55"/>
        <v>−</v>
      </c>
      <c r="CD72" s="3" t="str">
        <f t="shared" si="56"/>
        <v>−</v>
      </c>
      <c r="CG72" s="3" t="str">
        <f t="shared" si="57"/>
        <v>−</v>
      </c>
      <c r="CH72" s="3" t="str">
        <f t="shared" si="58"/>
        <v>−</v>
      </c>
    </row>
    <row r="73" spans="1:86" ht="39" x14ac:dyDescent="0.2">
      <c r="A73" s="6" t="s">
        <v>271</v>
      </c>
      <c r="B73" s="6" t="s">
        <v>268</v>
      </c>
      <c r="C73" s="11" t="s">
        <v>1275</v>
      </c>
      <c r="D73" s="6" t="s">
        <v>267</v>
      </c>
      <c r="E73" s="6" t="s">
        <v>269</v>
      </c>
      <c r="F73" s="15" t="s">
        <v>74</v>
      </c>
      <c r="G73" s="6" t="s">
        <v>270</v>
      </c>
      <c r="H73" s="7" t="s">
        <v>70</v>
      </c>
      <c r="I73" s="28" t="s">
        <v>71</v>
      </c>
      <c r="J73" s="28" t="s">
        <v>71</v>
      </c>
      <c r="K73" s="28" t="s">
        <v>70</v>
      </c>
      <c r="L73" s="28" t="s">
        <v>70</v>
      </c>
      <c r="M73" s="8" t="s">
        <v>70</v>
      </c>
      <c r="N73" s="8" t="s">
        <v>70</v>
      </c>
      <c r="O73" s="9" t="s">
        <v>70</v>
      </c>
      <c r="P73" s="7" t="s">
        <v>71</v>
      </c>
      <c r="Q73" s="28" t="s">
        <v>71</v>
      </c>
      <c r="R73" s="28" t="s">
        <v>70</v>
      </c>
      <c r="S73" s="28" t="s">
        <v>71</v>
      </c>
      <c r="T73" s="28" t="s">
        <v>71</v>
      </c>
      <c r="U73" s="28" t="s">
        <v>70</v>
      </c>
      <c r="V73" s="8" t="s">
        <v>70</v>
      </c>
      <c r="W73" s="8" t="s">
        <v>70</v>
      </c>
      <c r="X73" s="9" t="s">
        <v>70</v>
      </c>
      <c r="Y73" s="7" t="s">
        <v>71</v>
      </c>
      <c r="Z73" s="28" t="s">
        <v>70</v>
      </c>
      <c r="AA73" s="28" t="s">
        <v>70</v>
      </c>
      <c r="AB73" s="28" t="s">
        <v>70</v>
      </c>
      <c r="AC73" s="28" t="s">
        <v>70</v>
      </c>
      <c r="AD73" s="8" t="s">
        <v>70</v>
      </c>
      <c r="AE73" s="8" t="s">
        <v>70</v>
      </c>
      <c r="AF73" s="8" t="s">
        <v>70</v>
      </c>
      <c r="AG73" s="9" t="s">
        <v>70</v>
      </c>
      <c r="AH73" s="13" t="str">
        <f t="shared" si="59"/>
        <v>S</v>
      </c>
      <c r="AI73" s="3" t="str">
        <f t="shared" si="60"/>
        <v>−</v>
      </c>
      <c r="AL73" s="3" t="str">
        <f t="shared" si="61"/>
        <v>−</v>
      </c>
      <c r="AM73" s="3" t="str">
        <f t="shared" si="62"/>
        <v>−</v>
      </c>
      <c r="AN73" s="3" t="str">
        <f t="shared" si="63"/>
        <v>−</v>
      </c>
      <c r="AO73" s="3" t="str">
        <f t="shared" si="32"/>
        <v>−</v>
      </c>
      <c r="AP73" s="3" t="str">
        <f t="shared" si="33"/>
        <v>−</v>
      </c>
      <c r="AQ73" s="3" t="str">
        <f t="shared" si="34"/>
        <v>−</v>
      </c>
      <c r="AR73" s="3" t="str">
        <f t="shared" si="35"/>
        <v>−</v>
      </c>
      <c r="AS73" s="3" t="str">
        <f t="shared" si="36"/>
        <v>−</v>
      </c>
      <c r="AT73" s="3" t="str">
        <f t="shared" si="37"/>
        <v>−</v>
      </c>
      <c r="AU73" s="3" t="str">
        <f t="shared" si="38"/>
        <v>−</v>
      </c>
      <c r="AV73" s="3" t="str">
        <f t="shared" si="39"/>
        <v>−</v>
      </c>
      <c r="BA73" s="3" t="str">
        <f t="shared" si="40"/>
        <v>−</v>
      </c>
      <c r="BB73" s="3" t="str">
        <f t="shared" si="41"/>
        <v>−</v>
      </c>
      <c r="BC73" s="3" t="str">
        <f t="shared" si="42"/>
        <v>−</v>
      </c>
      <c r="BI73" s="3" t="str">
        <f t="shared" si="43"/>
        <v>−</v>
      </c>
      <c r="BJ73" s="3" t="str">
        <f t="shared" si="44"/>
        <v>−</v>
      </c>
      <c r="BK73" s="3" t="str">
        <f t="shared" si="45"/>
        <v>−</v>
      </c>
      <c r="BL73" s="3" t="str">
        <f t="shared" si="46"/>
        <v>○</v>
      </c>
      <c r="BM73" s="3" t="str">
        <f t="shared" si="47"/>
        <v>−</v>
      </c>
      <c r="BN73" s="3" t="str">
        <f t="shared" si="48"/>
        <v>−</v>
      </c>
      <c r="BO73" s="3"/>
      <c r="BP73" s="3"/>
      <c r="BQ73" s="3"/>
      <c r="BR73" s="3"/>
      <c r="BS73" s="3"/>
      <c r="BT73" s="3"/>
      <c r="BU73" s="3"/>
      <c r="BV73" s="3"/>
      <c r="BW73" s="3" t="str">
        <f t="shared" si="49"/>
        <v>−</v>
      </c>
      <c r="BX73" s="3" t="str">
        <f t="shared" si="50"/>
        <v>−</v>
      </c>
      <c r="BY73" s="3" t="str">
        <f t="shared" si="51"/>
        <v>−</v>
      </c>
      <c r="BZ73" s="3" t="str">
        <f t="shared" si="52"/>
        <v>−</v>
      </c>
      <c r="CA73" s="3" t="str">
        <f t="shared" si="53"/>
        <v>−</v>
      </c>
      <c r="CB73" s="3" t="str">
        <f t="shared" si="54"/>
        <v>−</v>
      </c>
      <c r="CC73" s="3" t="str">
        <f t="shared" si="55"/>
        <v>−</v>
      </c>
      <c r="CD73" s="3" t="str">
        <f t="shared" si="56"/>
        <v>−</v>
      </c>
      <c r="CG73" s="3" t="str">
        <f t="shared" si="57"/>
        <v>−</v>
      </c>
      <c r="CH73" s="3" t="str">
        <f t="shared" si="58"/>
        <v>−</v>
      </c>
    </row>
    <row r="74" spans="1:86" ht="39" x14ac:dyDescent="0.2">
      <c r="A74" s="6" t="s">
        <v>271</v>
      </c>
      <c r="B74" s="6" t="s">
        <v>280</v>
      </c>
      <c r="C74" s="11" t="s">
        <v>1276</v>
      </c>
      <c r="D74" s="6" t="s">
        <v>267</v>
      </c>
      <c r="E74" s="6" t="s">
        <v>281</v>
      </c>
      <c r="F74" s="15" t="s">
        <v>74</v>
      </c>
      <c r="G74" s="6" t="s">
        <v>282</v>
      </c>
      <c r="H74" s="7" t="s">
        <v>70</v>
      </c>
      <c r="I74" s="28" t="s">
        <v>71</v>
      </c>
      <c r="J74" s="28" t="s">
        <v>71</v>
      </c>
      <c r="K74" s="28" t="s">
        <v>71</v>
      </c>
      <c r="L74" s="28" t="s">
        <v>70</v>
      </c>
      <c r="M74" s="8" t="s">
        <v>70</v>
      </c>
      <c r="N74" s="8" t="s">
        <v>70</v>
      </c>
      <c r="O74" s="9" t="s">
        <v>70</v>
      </c>
      <c r="P74" s="7" t="s">
        <v>71</v>
      </c>
      <c r="Q74" s="28" t="s">
        <v>71</v>
      </c>
      <c r="R74" s="28" t="s">
        <v>70</v>
      </c>
      <c r="S74" s="28" t="s">
        <v>70</v>
      </c>
      <c r="T74" s="28" t="s">
        <v>71</v>
      </c>
      <c r="U74" s="28" t="s">
        <v>70</v>
      </c>
      <c r="V74" s="8" t="s">
        <v>70</v>
      </c>
      <c r="W74" s="8" t="s">
        <v>70</v>
      </c>
      <c r="X74" s="9" t="s">
        <v>70</v>
      </c>
      <c r="Y74" s="7" t="s">
        <v>71</v>
      </c>
      <c r="Z74" s="28" t="s">
        <v>70</v>
      </c>
      <c r="AA74" s="28" t="s">
        <v>70</v>
      </c>
      <c r="AB74" s="28" t="s">
        <v>70</v>
      </c>
      <c r="AC74" s="28" t="s">
        <v>70</v>
      </c>
      <c r="AD74" s="8" t="s">
        <v>70</v>
      </c>
      <c r="AE74" s="8" t="s">
        <v>70</v>
      </c>
      <c r="AF74" s="8" t="s">
        <v>70</v>
      </c>
      <c r="AG74" s="9" t="s">
        <v>70</v>
      </c>
      <c r="AH74" s="13" t="str">
        <f t="shared" si="59"/>
        <v>S</v>
      </c>
      <c r="AI74" s="3" t="str">
        <f t="shared" si="60"/>
        <v>−</v>
      </c>
      <c r="AL74" s="3" t="str">
        <f t="shared" si="61"/>
        <v>−</v>
      </c>
      <c r="AM74" s="3" t="str">
        <f t="shared" si="62"/>
        <v>−</v>
      </c>
      <c r="AN74" s="3" t="str">
        <f t="shared" si="63"/>
        <v>−</v>
      </c>
      <c r="AO74" s="3" t="str">
        <f t="shared" si="32"/>
        <v>−</v>
      </c>
      <c r="AP74" s="3" t="str">
        <f t="shared" si="33"/>
        <v>−</v>
      </c>
      <c r="AQ74" s="3" t="str">
        <f t="shared" si="34"/>
        <v>−</v>
      </c>
      <c r="AR74" s="3" t="str">
        <f t="shared" si="35"/>
        <v>−</v>
      </c>
      <c r="AS74" s="3" t="str">
        <f t="shared" si="36"/>
        <v>−</v>
      </c>
      <c r="AT74" s="3" t="str">
        <f t="shared" si="37"/>
        <v>−</v>
      </c>
      <c r="AU74" s="3" t="str">
        <f t="shared" si="38"/>
        <v>−</v>
      </c>
      <c r="AV74" s="3" t="str">
        <f t="shared" si="39"/>
        <v>−</v>
      </c>
      <c r="BA74" s="3" t="str">
        <f t="shared" si="40"/>
        <v>−</v>
      </c>
      <c r="BB74" s="3" t="str">
        <f t="shared" si="41"/>
        <v>−</v>
      </c>
      <c r="BC74" s="3" t="str">
        <f t="shared" si="42"/>
        <v>−</v>
      </c>
      <c r="BI74" s="3" t="str">
        <f t="shared" si="43"/>
        <v>−</v>
      </c>
      <c r="BJ74" s="3" t="str">
        <f t="shared" si="44"/>
        <v>−</v>
      </c>
      <c r="BK74" s="3" t="str">
        <f t="shared" si="45"/>
        <v>−</v>
      </c>
      <c r="BL74" s="3" t="str">
        <f t="shared" si="46"/>
        <v>○</v>
      </c>
      <c r="BM74" s="3" t="str">
        <f t="shared" si="47"/>
        <v>−</v>
      </c>
      <c r="BN74" s="3" t="str">
        <f t="shared" si="48"/>
        <v>−</v>
      </c>
      <c r="BO74" s="3"/>
      <c r="BP74" s="3"/>
      <c r="BQ74" s="3"/>
      <c r="BR74" s="3"/>
      <c r="BS74" s="3"/>
      <c r="BT74" s="3"/>
      <c r="BU74" s="3"/>
      <c r="BV74" s="3"/>
      <c r="BW74" s="3" t="str">
        <f t="shared" si="49"/>
        <v>−</v>
      </c>
      <c r="BX74" s="3" t="str">
        <f t="shared" si="50"/>
        <v>−</v>
      </c>
      <c r="BY74" s="3" t="str">
        <f t="shared" si="51"/>
        <v>−</v>
      </c>
      <c r="BZ74" s="3" t="str">
        <f t="shared" si="52"/>
        <v>−</v>
      </c>
      <c r="CA74" s="3" t="str">
        <f t="shared" si="53"/>
        <v>−</v>
      </c>
      <c r="CB74" s="3" t="str">
        <f t="shared" si="54"/>
        <v>−</v>
      </c>
      <c r="CC74" s="3" t="str">
        <f t="shared" si="55"/>
        <v>−</v>
      </c>
      <c r="CD74" s="3" t="str">
        <f t="shared" si="56"/>
        <v>−</v>
      </c>
      <c r="CG74" s="3" t="str">
        <f t="shared" si="57"/>
        <v>−</v>
      </c>
      <c r="CH74" s="3" t="str">
        <f t="shared" si="58"/>
        <v>−</v>
      </c>
    </row>
    <row r="75" spans="1:86" ht="39" x14ac:dyDescent="0.2">
      <c r="A75" s="6" t="s">
        <v>271</v>
      </c>
      <c r="B75" s="6" t="s">
        <v>283</v>
      </c>
      <c r="C75" s="11" t="s">
        <v>1277</v>
      </c>
      <c r="D75" s="6" t="s">
        <v>267</v>
      </c>
      <c r="E75" s="6" t="s">
        <v>281</v>
      </c>
      <c r="F75" s="15" t="s">
        <v>74</v>
      </c>
      <c r="G75" s="6" t="s">
        <v>284</v>
      </c>
      <c r="H75" s="7" t="s">
        <v>70</v>
      </c>
      <c r="I75" s="28" t="s">
        <v>71</v>
      </c>
      <c r="J75" s="28" t="s">
        <v>71</v>
      </c>
      <c r="K75" s="28" t="s">
        <v>71</v>
      </c>
      <c r="L75" s="28" t="s">
        <v>70</v>
      </c>
      <c r="M75" s="8" t="s">
        <v>70</v>
      </c>
      <c r="N75" s="8" t="s">
        <v>70</v>
      </c>
      <c r="O75" s="9" t="s">
        <v>70</v>
      </c>
      <c r="P75" s="7" t="s">
        <v>71</v>
      </c>
      <c r="Q75" s="28" t="s">
        <v>71</v>
      </c>
      <c r="R75" s="28" t="s">
        <v>70</v>
      </c>
      <c r="S75" s="28" t="s">
        <v>70</v>
      </c>
      <c r="T75" s="28" t="s">
        <v>70</v>
      </c>
      <c r="U75" s="28" t="s">
        <v>70</v>
      </c>
      <c r="V75" s="8" t="s">
        <v>70</v>
      </c>
      <c r="W75" s="8" t="s">
        <v>70</v>
      </c>
      <c r="X75" s="9" t="s">
        <v>70</v>
      </c>
      <c r="Y75" s="7" t="s">
        <v>71</v>
      </c>
      <c r="Z75" s="28" t="s">
        <v>70</v>
      </c>
      <c r="AA75" s="28" t="s">
        <v>70</v>
      </c>
      <c r="AB75" s="28" t="s">
        <v>70</v>
      </c>
      <c r="AC75" s="28" t="s">
        <v>70</v>
      </c>
      <c r="AD75" s="8" t="s">
        <v>70</v>
      </c>
      <c r="AE75" s="8" t="s">
        <v>70</v>
      </c>
      <c r="AF75" s="8" t="s">
        <v>70</v>
      </c>
      <c r="AG75" s="9" t="s">
        <v>70</v>
      </c>
      <c r="AH75" s="13" t="str">
        <f t="shared" si="59"/>
        <v>S</v>
      </c>
      <c r="AI75" s="3" t="str">
        <f t="shared" si="60"/>
        <v>−</v>
      </c>
      <c r="AL75" s="3" t="str">
        <f t="shared" si="61"/>
        <v>−</v>
      </c>
      <c r="AM75" s="3" t="str">
        <f t="shared" si="62"/>
        <v>−</v>
      </c>
      <c r="AN75" s="3" t="str">
        <f t="shared" si="63"/>
        <v>−</v>
      </c>
      <c r="AO75" s="3" t="str">
        <f t="shared" si="32"/>
        <v>−</v>
      </c>
      <c r="AP75" s="3" t="str">
        <f t="shared" si="33"/>
        <v>−</v>
      </c>
      <c r="AQ75" s="3" t="str">
        <f t="shared" si="34"/>
        <v>−</v>
      </c>
      <c r="AR75" s="3" t="str">
        <f t="shared" si="35"/>
        <v>−</v>
      </c>
      <c r="AS75" s="3" t="str">
        <f t="shared" si="36"/>
        <v>−</v>
      </c>
      <c r="AT75" s="3" t="str">
        <f t="shared" si="37"/>
        <v>−</v>
      </c>
      <c r="AU75" s="3" t="str">
        <f t="shared" si="38"/>
        <v>−</v>
      </c>
      <c r="AV75" s="3" t="str">
        <f t="shared" si="39"/>
        <v>−</v>
      </c>
      <c r="BA75" s="3" t="str">
        <f t="shared" si="40"/>
        <v>−</v>
      </c>
      <c r="BB75" s="3" t="str">
        <f t="shared" si="41"/>
        <v>−</v>
      </c>
      <c r="BC75" s="3" t="str">
        <f t="shared" si="42"/>
        <v>−</v>
      </c>
      <c r="BI75" s="3" t="str">
        <f t="shared" si="43"/>
        <v>−</v>
      </c>
      <c r="BJ75" s="3" t="str">
        <f t="shared" si="44"/>
        <v>−</v>
      </c>
      <c r="BK75" s="3" t="str">
        <f t="shared" si="45"/>
        <v>−</v>
      </c>
      <c r="BL75" s="3" t="str">
        <f t="shared" si="46"/>
        <v>○</v>
      </c>
      <c r="BM75" s="3" t="str">
        <f t="shared" si="47"/>
        <v>−</v>
      </c>
      <c r="BN75" s="3" t="str">
        <f t="shared" si="48"/>
        <v>−</v>
      </c>
      <c r="BO75" s="3"/>
      <c r="BP75" s="3"/>
      <c r="BQ75" s="3"/>
      <c r="BR75" s="3"/>
      <c r="BS75" s="3"/>
      <c r="BT75" s="3"/>
      <c r="BU75" s="3"/>
      <c r="BV75" s="3"/>
      <c r="BW75" s="3" t="str">
        <f t="shared" si="49"/>
        <v>−</v>
      </c>
      <c r="BX75" s="3" t="str">
        <f t="shared" si="50"/>
        <v>−</v>
      </c>
      <c r="BY75" s="3" t="str">
        <f t="shared" si="51"/>
        <v>−</v>
      </c>
      <c r="BZ75" s="3" t="str">
        <f t="shared" si="52"/>
        <v>−</v>
      </c>
      <c r="CA75" s="3" t="str">
        <f t="shared" si="53"/>
        <v>−</v>
      </c>
      <c r="CB75" s="3" t="str">
        <f t="shared" si="54"/>
        <v>−</v>
      </c>
      <c r="CC75" s="3" t="str">
        <f t="shared" si="55"/>
        <v>−</v>
      </c>
      <c r="CD75" s="3" t="str">
        <f t="shared" si="56"/>
        <v>−</v>
      </c>
      <c r="CG75" s="3" t="str">
        <f t="shared" si="57"/>
        <v>−</v>
      </c>
      <c r="CH75" s="3" t="str">
        <f t="shared" si="58"/>
        <v>−</v>
      </c>
    </row>
    <row r="76" spans="1:86" ht="52" x14ac:dyDescent="0.2">
      <c r="A76" s="6" t="s">
        <v>271</v>
      </c>
      <c r="B76" s="6" t="s">
        <v>285</v>
      </c>
      <c r="C76" s="11" t="s">
        <v>1278</v>
      </c>
      <c r="D76" s="6" t="s">
        <v>267</v>
      </c>
      <c r="E76" s="6" t="s">
        <v>286</v>
      </c>
      <c r="F76" s="15" t="s">
        <v>74</v>
      </c>
      <c r="G76" s="6" t="s">
        <v>287</v>
      </c>
      <c r="H76" s="7" t="s">
        <v>70</v>
      </c>
      <c r="I76" s="28" t="s">
        <v>71</v>
      </c>
      <c r="J76" s="28" t="s">
        <v>71</v>
      </c>
      <c r="K76" s="28" t="s">
        <v>70</v>
      </c>
      <c r="L76" s="28" t="s">
        <v>70</v>
      </c>
      <c r="M76" s="8" t="s">
        <v>70</v>
      </c>
      <c r="N76" s="8" t="s">
        <v>70</v>
      </c>
      <c r="O76" s="9" t="s">
        <v>70</v>
      </c>
      <c r="P76" s="7" t="s">
        <v>71</v>
      </c>
      <c r="Q76" s="28" t="s">
        <v>71</v>
      </c>
      <c r="R76" s="28" t="s">
        <v>70</v>
      </c>
      <c r="S76" s="28" t="s">
        <v>70</v>
      </c>
      <c r="T76" s="28" t="s">
        <v>70</v>
      </c>
      <c r="U76" s="28" t="s">
        <v>70</v>
      </c>
      <c r="V76" s="8" t="s">
        <v>70</v>
      </c>
      <c r="W76" s="8" t="s">
        <v>70</v>
      </c>
      <c r="X76" s="9" t="s">
        <v>71</v>
      </c>
      <c r="Y76" s="7" t="s">
        <v>71</v>
      </c>
      <c r="Z76" s="28" t="s">
        <v>70</v>
      </c>
      <c r="AA76" s="28" t="s">
        <v>70</v>
      </c>
      <c r="AB76" s="28" t="s">
        <v>70</v>
      </c>
      <c r="AC76" s="28" t="s">
        <v>70</v>
      </c>
      <c r="AD76" s="8" t="s">
        <v>70</v>
      </c>
      <c r="AE76" s="8" t="s">
        <v>70</v>
      </c>
      <c r="AF76" s="8" t="s">
        <v>70</v>
      </c>
      <c r="AG76" s="9" t="s">
        <v>70</v>
      </c>
      <c r="AH76" s="13" t="str">
        <f t="shared" si="59"/>
        <v>S</v>
      </c>
      <c r="AI76" s="3" t="str">
        <f t="shared" si="60"/>
        <v>−</v>
      </c>
      <c r="AL76" s="3" t="str">
        <f t="shared" si="61"/>
        <v>−</v>
      </c>
      <c r="AM76" s="3" t="str">
        <f t="shared" si="62"/>
        <v>−</v>
      </c>
      <c r="AN76" s="3" t="str">
        <f t="shared" si="63"/>
        <v>−</v>
      </c>
      <c r="AO76" s="3" t="str">
        <f t="shared" si="32"/>
        <v>−</v>
      </c>
      <c r="AP76" s="3" t="str">
        <f t="shared" si="33"/>
        <v>−</v>
      </c>
      <c r="AQ76" s="3" t="str">
        <f t="shared" si="34"/>
        <v>−</v>
      </c>
      <c r="AR76" s="3" t="str">
        <f t="shared" si="35"/>
        <v>−</v>
      </c>
      <c r="AS76" s="3" t="str">
        <f t="shared" si="36"/>
        <v>−</v>
      </c>
      <c r="AT76" s="3" t="str">
        <f t="shared" si="37"/>
        <v>−</v>
      </c>
      <c r="AU76" s="3" t="str">
        <f t="shared" si="38"/>
        <v>−</v>
      </c>
      <c r="AV76" s="3" t="str">
        <f t="shared" si="39"/>
        <v>−</v>
      </c>
      <c r="BA76" s="3" t="str">
        <f t="shared" si="40"/>
        <v>−</v>
      </c>
      <c r="BB76" s="3" t="str">
        <f t="shared" si="41"/>
        <v>−</v>
      </c>
      <c r="BC76" s="3" t="str">
        <f t="shared" si="42"/>
        <v>−</v>
      </c>
      <c r="BI76" s="3" t="str">
        <f t="shared" si="43"/>
        <v>−</v>
      </c>
      <c r="BJ76" s="3" t="str">
        <f t="shared" si="44"/>
        <v>−</v>
      </c>
      <c r="BK76" s="3" t="str">
        <f t="shared" si="45"/>
        <v>−</v>
      </c>
      <c r="BL76" s="3" t="str">
        <f t="shared" si="46"/>
        <v>○</v>
      </c>
      <c r="BM76" s="3" t="str">
        <f t="shared" si="47"/>
        <v>−</v>
      </c>
      <c r="BN76" s="3" t="str">
        <f t="shared" si="48"/>
        <v>−</v>
      </c>
      <c r="BO76" s="3"/>
      <c r="BP76" s="3"/>
      <c r="BQ76" s="3"/>
      <c r="BR76" s="3"/>
      <c r="BS76" s="3"/>
      <c r="BT76" s="3"/>
      <c r="BU76" s="3"/>
      <c r="BV76" s="3"/>
      <c r="BW76" s="3" t="str">
        <f t="shared" si="49"/>
        <v>−</v>
      </c>
      <c r="BX76" s="3" t="str">
        <f t="shared" si="50"/>
        <v>−</v>
      </c>
      <c r="BY76" s="3" t="str">
        <f t="shared" si="51"/>
        <v>−</v>
      </c>
      <c r="BZ76" s="3" t="str">
        <f t="shared" si="52"/>
        <v>−</v>
      </c>
      <c r="CA76" s="3" t="str">
        <f t="shared" si="53"/>
        <v>−</v>
      </c>
      <c r="CB76" s="3" t="str">
        <f t="shared" si="54"/>
        <v>−</v>
      </c>
      <c r="CC76" s="3" t="str">
        <f t="shared" si="55"/>
        <v>−</v>
      </c>
      <c r="CD76" s="3" t="str">
        <f t="shared" si="56"/>
        <v>−</v>
      </c>
      <c r="CG76" s="3" t="str">
        <f t="shared" si="57"/>
        <v>−</v>
      </c>
      <c r="CH76" s="3" t="str">
        <f t="shared" si="58"/>
        <v>−</v>
      </c>
    </row>
    <row r="77" spans="1:86" ht="39" x14ac:dyDescent="0.2">
      <c r="A77" s="6" t="s">
        <v>271</v>
      </c>
      <c r="B77" s="6" t="s">
        <v>288</v>
      </c>
      <c r="C77" s="11" t="s">
        <v>1279</v>
      </c>
      <c r="D77" s="6" t="s">
        <v>267</v>
      </c>
      <c r="E77" s="6" t="s">
        <v>289</v>
      </c>
      <c r="F77" s="15" t="s">
        <v>74</v>
      </c>
      <c r="G77" s="6" t="s">
        <v>290</v>
      </c>
      <c r="H77" s="7" t="s">
        <v>70</v>
      </c>
      <c r="I77" s="28" t="s">
        <v>71</v>
      </c>
      <c r="J77" s="28" t="s">
        <v>71</v>
      </c>
      <c r="K77" s="28" t="s">
        <v>70</v>
      </c>
      <c r="L77" s="28" t="s">
        <v>70</v>
      </c>
      <c r="M77" s="8" t="s">
        <v>70</v>
      </c>
      <c r="N77" s="8" t="s">
        <v>70</v>
      </c>
      <c r="O77" s="9" t="s">
        <v>70</v>
      </c>
      <c r="P77" s="7" t="s">
        <v>71</v>
      </c>
      <c r="Q77" s="28" t="s">
        <v>70</v>
      </c>
      <c r="R77" s="28" t="s">
        <v>70</v>
      </c>
      <c r="S77" s="28" t="s">
        <v>70</v>
      </c>
      <c r="T77" s="28" t="s">
        <v>70</v>
      </c>
      <c r="U77" s="28" t="s">
        <v>70</v>
      </c>
      <c r="V77" s="8" t="s">
        <v>70</v>
      </c>
      <c r="W77" s="8" t="s">
        <v>70</v>
      </c>
      <c r="X77" s="9" t="s">
        <v>71</v>
      </c>
      <c r="Y77" s="7" t="s">
        <v>71</v>
      </c>
      <c r="Z77" s="28" t="s">
        <v>70</v>
      </c>
      <c r="AA77" s="28" t="s">
        <v>70</v>
      </c>
      <c r="AB77" s="28" t="s">
        <v>70</v>
      </c>
      <c r="AC77" s="28" t="s">
        <v>70</v>
      </c>
      <c r="AD77" s="8" t="s">
        <v>70</v>
      </c>
      <c r="AE77" s="8" t="s">
        <v>70</v>
      </c>
      <c r="AF77" s="8" t="s">
        <v>70</v>
      </c>
      <c r="AG77" s="9" t="s">
        <v>70</v>
      </c>
      <c r="AH77" s="13" t="str">
        <f t="shared" si="59"/>
        <v>S</v>
      </c>
      <c r="AI77" s="3" t="str">
        <f t="shared" si="60"/>
        <v>−</v>
      </c>
      <c r="AL77" s="3" t="str">
        <f t="shared" si="61"/>
        <v>−</v>
      </c>
      <c r="AM77" s="3" t="str">
        <f t="shared" si="62"/>
        <v>−</v>
      </c>
      <c r="AN77" s="3" t="str">
        <f t="shared" si="63"/>
        <v>−</v>
      </c>
      <c r="AO77" s="3" t="str">
        <f t="shared" si="32"/>
        <v>−</v>
      </c>
      <c r="AP77" s="3" t="str">
        <f t="shared" si="33"/>
        <v>−</v>
      </c>
      <c r="AQ77" s="3" t="str">
        <f t="shared" si="34"/>
        <v>−</v>
      </c>
      <c r="AR77" s="3" t="str">
        <f t="shared" si="35"/>
        <v>−</v>
      </c>
      <c r="AS77" s="3" t="str">
        <f t="shared" si="36"/>
        <v>−</v>
      </c>
      <c r="AT77" s="3" t="str">
        <f t="shared" si="37"/>
        <v>−</v>
      </c>
      <c r="AU77" s="3" t="str">
        <f t="shared" si="38"/>
        <v>−</v>
      </c>
      <c r="AV77" s="3" t="str">
        <f t="shared" si="39"/>
        <v>−</v>
      </c>
      <c r="BA77" s="3" t="str">
        <f t="shared" si="40"/>
        <v>−</v>
      </c>
      <c r="BB77" s="3" t="str">
        <f t="shared" si="41"/>
        <v>−</v>
      </c>
      <c r="BC77" s="3" t="str">
        <f t="shared" si="42"/>
        <v>−</v>
      </c>
      <c r="BI77" s="3" t="str">
        <f t="shared" si="43"/>
        <v>−</v>
      </c>
      <c r="BJ77" s="3" t="str">
        <f t="shared" si="44"/>
        <v>−</v>
      </c>
      <c r="BK77" s="3" t="str">
        <f t="shared" si="45"/>
        <v>−</v>
      </c>
      <c r="BL77" s="3" t="str">
        <f t="shared" si="46"/>
        <v>○</v>
      </c>
      <c r="BM77" s="3" t="str">
        <f t="shared" si="47"/>
        <v>−</v>
      </c>
      <c r="BN77" s="3" t="str">
        <f t="shared" si="48"/>
        <v>−</v>
      </c>
      <c r="BO77" s="3"/>
      <c r="BP77" s="3"/>
      <c r="BQ77" s="3"/>
      <c r="BR77" s="3"/>
      <c r="BS77" s="3"/>
      <c r="BT77" s="3"/>
      <c r="BU77" s="3"/>
      <c r="BV77" s="3"/>
      <c r="BW77" s="3" t="str">
        <f t="shared" si="49"/>
        <v>−</v>
      </c>
      <c r="BX77" s="3" t="str">
        <f t="shared" si="50"/>
        <v>−</v>
      </c>
      <c r="BY77" s="3" t="str">
        <f t="shared" si="51"/>
        <v>−</v>
      </c>
      <c r="BZ77" s="3" t="str">
        <f t="shared" si="52"/>
        <v>−</v>
      </c>
      <c r="CA77" s="3" t="str">
        <f t="shared" si="53"/>
        <v>−</v>
      </c>
      <c r="CB77" s="3" t="str">
        <f t="shared" si="54"/>
        <v>−</v>
      </c>
      <c r="CC77" s="3" t="str">
        <f t="shared" si="55"/>
        <v>−</v>
      </c>
      <c r="CD77" s="3" t="str">
        <f t="shared" si="56"/>
        <v>−</v>
      </c>
      <c r="CG77" s="3" t="str">
        <f t="shared" si="57"/>
        <v>−</v>
      </c>
      <c r="CH77" s="3" t="str">
        <f t="shared" si="58"/>
        <v>−</v>
      </c>
    </row>
    <row r="78" spans="1:86" ht="39" x14ac:dyDescent="0.2">
      <c r="A78" s="6" t="s">
        <v>271</v>
      </c>
      <c r="B78" s="6" t="s">
        <v>291</v>
      </c>
      <c r="C78" s="11" t="s">
        <v>1280</v>
      </c>
      <c r="D78" s="6" t="s">
        <v>267</v>
      </c>
      <c r="E78" s="6" t="s">
        <v>292</v>
      </c>
      <c r="F78" s="15" t="s">
        <v>74</v>
      </c>
      <c r="G78" s="6" t="s">
        <v>293</v>
      </c>
      <c r="H78" s="7" t="s">
        <v>70</v>
      </c>
      <c r="I78" s="28" t="s">
        <v>71</v>
      </c>
      <c r="J78" s="28" t="s">
        <v>71</v>
      </c>
      <c r="K78" s="28" t="s">
        <v>70</v>
      </c>
      <c r="L78" s="28" t="s">
        <v>70</v>
      </c>
      <c r="M78" s="8" t="s">
        <v>70</v>
      </c>
      <c r="N78" s="8" t="s">
        <v>70</v>
      </c>
      <c r="O78" s="9" t="s">
        <v>70</v>
      </c>
      <c r="P78" s="7" t="s">
        <v>71</v>
      </c>
      <c r="Q78" s="28" t="s">
        <v>70</v>
      </c>
      <c r="R78" s="28" t="s">
        <v>70</v>
      </c>
      <c r="S78" s="28" t="s">
        <v>70</v>
      </c>
      <c r="T78" s="28" t="s">
        <v>71</v>
      </c>
      <c r="U78" s="28" t="s">
        <v>70</v>
      </c>
      <c r="V78" s="8" t="s">
        <v>70</v>
      </c>
      <c r="W78" s="8" t="s">
        <v>70</v>
      </c>
      <c r="X78" s="9" t="s">
        <v>70</v>
      </c>
      <c r="Y78" s="7" t="s">
        <v>71</v>
      </c>
      <c r="Z78" s="28" t="s">
        <v>70</v>
      </c>
      <c r="AA78" s="28" t="s">
        <v>70</v>
      </c>
      <c r="AB78" s="28" t="s">
        <v>70</v>
      </c>
      <c r="AC78" s="28" t="s">
        <v>70</v>
      </c>
      <c r="AD78" s="8" t="s">
        <v>70</v>
      </c>
      <c r="AE78" s="8" t="s">
        <v>70</v>
      </c>
      <c r="AF78" s="8" t="s">
        <v>70</v>
      </c>
      <c r="AG78" s="9" t="s">
        <v>70</v>
      </c>
      <c r="AH78" s="13" t="str">
        <f t="shared" si="59"/>
        <v>S</v>
      </c>
      <c r="AI78" s="3" t="str">
        <f t="shared" si="60"/>
        <v>−</v>
      </c>
      <c r="AL78" s="3" t="str">
        <f t="shared" si="61"/>
        <v>−</v>
      </c>
      <c r="AM78" s="3" t="str">
        <f t="shared" si="62"/>
        <v>−</v>
      </c>
      <c r="AN78" s="3" t="str">
        <f t="shared" si="63"/>
        <v>−</v>
      </c>
      <c r="AO78" s="3" t="str">
        <f t="shared" si="32"/>
        <v>−</v>
      </c>
      <c r="AP78" s="3" t="str">
        <f t="shared" si="33"/>
        <v>−</v>
      </c>
      <c r="AQ78" s="3" t="str">
        <f t="shared" si="34"/>
        <v>−</v>
      </c>
      <c r="AR78" s="3" t="str">
        <f t="shared" si="35"/>
        <v>−</v>
      </c>
      <c r="AS78" s="3" t="str">
        <f t="shared" si="36"/>
        <v>−</v>
      </c>
      <c r="AT78" s="3" t="str">
        <f t="shared" si="37"/>
        <v>−</v>
      </c>
      <c r="AU78" s="3" t="str">
        <f t="shared" si="38"/>
        <v>−</v>
      </c>
      <c r="AV78" s="3" t="str">
        <f t="shared" si="39"/>
        <v>−</v>
      </c>
      <c r="BA78" s="3" t="str">
        <f t="shared" si="40"/>
        <v>−</v>
      </c>
      <c r="BB78" s="3" t="str">
        <f t="shared" si="41"/>
        <v>−</v>
      </c>
      <c r="BC78" s="3" t="str">
        <f t="shared" si="42"/>
        <v>−</v>
      </c>
      <c r="BI78" s="3" t="str">
        <f t="shared" si="43"/>
        <v>−</v>
      </c>
      <c r="BJ78" s="3" t="str">
        <f t="shared" si="44"/>
        <v>−</v>
      </c>
      <c r="BK78" s="3" t="str">
        <f t="shared" si="45"/>
        <v>−</v>
      </c>
      <c r="BL78" s="3" t="str">
        <f t="shared" si="46"/>
        <v>○</v>
      </c>
      <c r="BM78" s="3" t="str">
        <f t="shared" si="47"/>
        <v>−</v>
      </c>
      <c r="BN78" s="3" t="str">
        <f t="shared" si="48"/>
        <v>−</v>
      </c>
      <c r="BO78" s="3"/>
      <c r="BP78" s="3"/>
      <c r="BQ78" s="3"/>
      <c r="BR78" s="3"/>
      <c r="BS78" s="3"/>
      <c r="BT78" s="3"/>
      <c r="BU78" s="3"/>
      <c r="BV78" s="3"/>
      <c r="BW78" s="3" t="str">
        <f t="shared" si="49"/>
        <v>−</v>
      </c>
      <c r="BX78" s="3" t="str">
        <f t="shared" si="50"/>
        <v>−</v>
      </c>
      <c r="BY78" s="3" t="str">
        <f t="shared" si="51"/>
        <v>−</v>
      </c>
      <c r="BZ78" s="3" t="str">
        <f t="shared" si="52"/>
        <v>−</v>
      </c>
      <c r="CA78" s="3" t="str">
        <f t="shared" si="53"/>
        <v>−</v>
      </c>
      <c r="CB78" s="3" t="str">
        <f t="shared" si="54"/>
        <v>−</v>
      </c>
      <c r="CC78" s="3" t="str">
        <f t="shared" si="55"/>
        <v>−</v>
      </c>
      <c r="CD78" s="3" t="str">
        <f t="shared" si="56"/>
        <v>−</v>
      </c>
      <c r="CG78" s="3" t="str">
        <f t="shared" si="57"/>
        <v>−</v>
      </c>
      <c r="CH78" s="3" t="str">
        <f t="shared" si="58"/>
        <v>−</v>
      </c>
    </row>
    <row r="79" spans="1:86" ht="39" x14ac:dyDescent="0.2">
      <c r="A79" s="6" t="s">
        <v>271</v>
      </c>
      <c r="B79" s="6" t="s">
        <v>303</v>
      </c>
      <c r="C79" s="11" t="s">
        <v>1281</v>
      </c>
      <c r="D79" s="6" t="s">
        <v>304</v>
      </c>
      <c r="E79" s="6" t="s">
        <v>305</v>
      </c>
      <c r="F79" s="15" t="s">
        <v>301</v>
      </c>
      <c r="G79" s="6" t="s">
        <v>306</v>
      </c>
      <c r="H79" s="7" t="s">
        <v>70</v>
      </c>
      <c r="I79" s="28" t="s">
        <v>71</v>
      </c>
      <c r="J79" s="28" t="s">
        <v>70</v>
      </c>
      <c r="K79" s="28" t="s">
        <v>70</v>
      </c>
      <c r="L79" s="28" t="s">
        <v>70</v>
      </c>
      <c r="M79" s="8" t="s">
        <v>70</v>
      </c>
      <c r="N79" s="8" t="s">
        <v>71</v>
      </c>
      <c r="O79" s="9" t="s">
        <v>70</v>
      </c>
      <c r="P79" s="7" t="s">
        <v>71</v>
      </c>
      <c r="Q79" s="28" t="s">
        <v>70</v>
      </c>
      <c r="R79" s="28" t="s">
        <v>70</v>
      </c>
      <c r="S79" s="28" t="s">
        <v>71</v>
      </c>
      <c r="T79" s="28" t="s">
        <v>71</v>
      </c>
      <c r="U79" s="28" t="s">
        <v>70</v>
      </c>
      <c r="V79" s="8" t="s">
        <v>70</v>
      </c>
      <c r="W79" s="8" t="s">
        <v>71</v>
      </c>
      <c r="X79" s="9" t="s">
        <v>71</v>
      </c>
      <c r="Y79" s="7" t="s">
        <v>71</v>
      </c>
      <c r="Z79" s="28" t="s">
        <v>70</v>
      </c>
      <c r="AA79" s="28" t="s">
        <v>70</v>
      </c>
      <c r="AB79" s="28" t="s">
        <v>70</v>
      </c>
      <c r="AC79" s="28" t="s">
        <v>70</v>
      </c>
      <c r="AD79" s="8" t="s">
        <v>70</v>
      </c>
      <c r="AE79" s="8" t="s">
        <v>70</v>
      </c>
      <c r="AF79" s="8" t="s">
        <v>70</v>
      </c>
      <c r="AG79" s="9" t="s">
        <v>70</v>
      </c>
      <c r="AH79" s="13" t="str">
        <f t="shared" si="59"/>
        <v>E</v>
      </c>
      <c r="AI79" s="3" t="str">
        <f t="shared" si="60"/>
        <v>−</v>
      </c>
      <c r="AL79" s="3" t="str">
        <f t="shared" si="61"/>
        <v>−</v>
      </c>
      <c r="AM79" s="3" t="str">
        <f t="shared" si="62"/>
        <v>−</v>
      </c>
      <c r="AN79" s="3" t="str">
        <f t="shared" si="63"/>
        <v>−</v>
      </c>
      <c r="AO79" s="3" t="str">
        <f t="shared" si="32"/>
        <v>○</v>
      </c>
      <c r="AP79" s="3" t="str">
        <f t="shared" si="33"/>
        <v>−</v>
      </c>
      <c r="AQ79" s="3" t="str">
        <f t="shared" si="34"/>
        <v>−</v>
      </c>
      <c r="AR79" s="3" t="str">
        <f t="shared" si="35"/>
        <v>−</v>
      </c>
      <c r="AS79" s="3" t="str">
        <f t="shared" si="36"/>
        <v>−</v>
      </c>
      <c r="AT79" s="3" t="str">
        <f t="shared" si="37"/>
        <v>−</v>
      </c>
      <c r="AU79" s="3" t="str">
        <f t="shared" si="38"/>
        <v>−</v>
      </c>
      <c r="AV79" s="3" t="str">
        <f t="shared" si="39"/>
        <v>−</v>
      </c>
      <c r="BA79" s="3" t="str">
        <f t="shared" si="40"/>
        <v>−</v>
      </c>
      <c r="BB79" s="3" t="str">
        <f t="shared" si="41"/>
        <v>−</v>
      </c>
      <c r="BC79" s="3" t="str">
        <f t="shared" si="42"/>
        <v>−</v>
      </c>
      <c r="BI79" s="3" t="str">
        <f t="shared" si="43"/>
        <v>−</v>
      </c>
      <c r="BJ79" s="3" t="str">
        <f t="shared" si="44"/>
        <v>−</v>
      </c>
      <c r="BK79" s="3" t="str">
        <f t="shared" si="45"/>
        <v>−</v>
      </c>
      <c r="BL79" s="3" t="str">
        <f t="shared" si="46"/>
        <v>−</v>
      </c>
      <c r="BM79" s="3" t="str">
        <f t="shared" si="47"/>
        <v>−</v>
      </c>
      <c r="BN79" s="3" t="str">
        <f t="shared" si="48"/>
        <v>−</v>
      </c>
      <c r="BO79" s="3"/>
      <c r="BP79" s="3"/>
      <c r="BQ79" s="3"/>
      <c r="BR79" s="3"/>
      <c r="BS79" s="3"/>
      <c r="BT79" s="3"/>
      <c r="BU79" s="3"/>
      <c r="BV79" s="3"/>
      <c r="BW79" s="3" t="str">
        <f t="shared" si="49"/>
        <v>−</v>
      </c>
      <c r="BX79" s="3" t="str">
        <f t="shared" si="50"/>
        <v>−</v>
      </c>
      <c r="BY79" s="3" t="str">
        <f t="shared" si="51"/>
        <v>−</v>
      </c>
      <c r="BZ79" s="3" t="str">
        <f t="shared" si="52"/>
        <v>−</v>
      </c>
      <c r="CA79" s="3" t="str">
        <f t="shared" si="53"/>
        <v>−</v>
      </c>
      <c r="CB79" s="3" t="str">
        <f t="shared" si="54"/>
        <v>−</v>
      </c>
      <c r="CC79" s="3" t="str">
        <f t="shared" si="55"/>
        <v>−</v>
      </c>
      <c r="CD79" s="3" t="str">
        <f t="shared" si="56"/>
        <v>−</v>
      </c>
      <c r="CG79" s="3" t="str">
        <f t="shared" si="57"/>
        <v>−</v>
      </c>
      <c r="CH79" s="3" t="str">
        <f t="shared" si="58"/>
        <v>−</v>
      </c>
    </row>
    <row r="80" spans="1:86" ht="26" x14ac:dyDescent="0.2">
      <c r="A80" s="6" t="s">
        <v>312</v>
      </c>
      <c r="B80" s="6" t="s">
        <v>404</v>
      </c>
      <c r="C80" s="11" t="s">
        <v>1282</v>
      </c>
      <c r="D80" s="6" t="s">
        <v>405</v>
      </c>
      <c r="E80" s="6" t="s">
        <v>406</v>
      </c>
      <c r="F80" s="15" t="s">
        <v>1629</v>
      </c>
      <c r="G80" s="6" t="s">
        <v>407</v>
      </c>
      <c r="H80" s="7" t="s">
        <v>70</v>
      </c>
      <c r="I80" s="28" t="s">
        <v>71</v>
      </c>
      <c r="J80" s="28" t="s">
        <v>71</v>
      </c>
      <c r="K80" s="28" t="s">
        <v>70</v>
      </c>
      <c r="L80" s="28" t="s">
        <v>70</v>
      </c>
      <c r="M80" s="8" t="s">
        <v>70</v>
      </c>
      <c r="N80" s="8" t="s">
        <v>71</v>
      </c>
      <c r="O80" s="9" t="s">
        <v>70</v>
      </c>
      <c r="P80" s="7" t="s">
        <v>70</v>
      </c>
      <c r="Q80" s="28" t="s">
        <v>70</v>
      </c>
      <c r="R80" s="28" t="s">
        <v>70</v>
      </c>
      <c r="S80" s="28" t="s">
        <v>70</v>
      </c>
      <c r="T80" s="28" t="s">
        <v>70</v>
      </c>
      <c r="U80" s="28" t="s">
        <v>70</v>
      </c>
      <c r="V80" s="8" t="s">
        <v>70</v>
      </c>
      <c r="W80" s="8" t="s">
        <v>70</v>
      </c>
      <c r="X80" s="9" t="s">
        <v>71</v>
      </c>
      <c r="Y80" s="7" t="s">
        <v>71</v>
      </c>
      <c r="Z80" s="28" t="s">
        <v>70</v>
      </c>
      <c r="AA80" s="28" t="s">
        <v>70</v>
      </c>
      <c r="AB80" s="28" t="s">
        <v>70</v>
      </c>
      <c r="AC80" s="28" t="s">
        <v>70</v>
      </c>
      <c r="AD80" s="8" t="s">
        <v>70</v>
      </c>
      <c r="AE80" s="8" t="s">
        <v>70</v>
      </c>
      <c r="AF80" s="8" t="s">
        <v>70</v>
      </c>
      <c r="AG80" s="9" t="s">
        <v>70</v>
      </c>
      <c r="AH80" s="13" t="str">
        <f t="shared" si="59"/>
        <v>L,012,143,144</v>
      </c>
      <c r="AI80" s="3" t="str">
        <f t="shared" si="60"/>
        <v>−</v>
      </c>
      <c r="AL80" s="3" t="str">
        <f t="shared" si="61"/>
        <v>−</v>
      </c>
      <c r="AM80" s="3" t="str">
        <f t="shared" si="62"/>
        <v>−</v>
      </c>
      <c r="AN80" s="3" t="str">
        <f t="shared" si="63"/>
        <v>−</v>
      </c>
      <c r="AO80" s="3" t="str">
        <f t="shared" si="32"/>
        <v>−</v>
      </c>
      <c r="AP80" s="3" t="str">
        <f t="shared" si="33"/>
        <v>−</v>
      </c>
      <c r="AQ80" s="3" t="str">
        <f t="shared" si="34"/>
        <v>−</v>
      </c>
      <c r="AR80" s="3" t="str">
        <f t="shared" si="35"/>
        <v>−</v>
      </c>
      <c r="AS80" s="3" t="str">
        <f t="shared" si="36"/>
        <v>−</v>
      </c>
      <c r="AT80" s="3" t="str">
        <f t="shared" si="37"/>
        <v>−</v>
      </c>
      <c r="AU80" s="3" t="str">
        <f t="shared" si="38"/>
        <v>−</v>
      </c>
      <c r="AV80" s="3" t="str">
        <f t="shared" si="39"/>
        <v>○</v>
      </c>
      <c r="AW80" s="3" t="s">
        <v>71</v>
      </c>
      <c r="BA80" s="3" t="str">
        <f t="shared" si="40"/>
        <v>−</v>
      </c>
      <c r="BB80" s="3" t="str">
        <f t="shared" si="41"/>
        <v>−</v>
      </c>
      <c r="BC80" s="3" t="str">
        <f t="shared" si="42"/>
        <v>−</v>
      </c>
      <c r="BI80" s="3" t="str">
        <f t="shared" si="43"/>
        <v>−</v>
      </c>
      <c r="BJ80" s="3" t="str">
        <f t="shared" si="44"/>
        <v>−</v>
      </c>
      <c r="BK80" s="3" t="str">
        <f t="shared" si="45"/>
        <v>−</v>
      </c>
      <c r="BL80" s="3" t="str">
        <f t="shared" si="46"/>
        <v>−</v>
      </c>
      <c r="BM80" s="3" t="str">
        <f t="shared" si="47"/>
        <v>−</v>
      </c>
      <c r="BN80" s="3" t="str">
        <f t="shared" si="48"/>
        <v>−</v>
      </c>
      <c r="BO80" s="3"/>
      <c r="BP80" s="3"/>
      <c r="BQ80" s="3"/>
      <c r="BR80" s="3"/>
      <c r="BS80" s="3"/>
      <c r="BT80" s="3"/>
      <c r="BU80" s="3"/>
      <c r="BV80" s="3"/>
      <c r="BW80" s="3" t="str">
        <f t="shared" si="49"/>
        <v>○</v>
      </c>
      <c r="BX80" s="3" t="str">
        <f t="shared" si="50"/>
        <v>−</v>
      </c>
      <c r="BY80" s="3" t="str">
        <f t="shared" si="51"/>
        <v>−</v>
      </c>
      <c r="BZ80" s="3" t="str">
        <f t="shared" si="52"/>
        <v>−</v>
      </c>
      <c r="CA80" s="3" t="str">
        <f t="shared" si="53"/>
        <v>−</v>
      </c>
      <c r="CB80" s="3" t="str">
        <f t="shared" si="54"/>
        <v>−</v>
      </c>
      <c r="CC80" s="3" t="str">
        <f t="shared" si="55"/>
        <v>−</v>
      </c>
      <c r="CD80" s="3" t="str">
        <f t="shared" si="56"/>
        <v>○</v>
      </c>
      <c r="CE80" s="3" t="s">
        <v>71</v>
      </c>
      <c r="CG80" s="3" t="str">
        <f t="shared" si="57"/>
        <v>○</v>
      </c>
      <c r="CH80" s="3" t="str">
        <f t="shared" si="58"/>
        <v>−</v>
      </c>
    </row>
    <row r="81" spans="1:86" ht="26" x14ac:dyDescent="0.2">
      <c r="A81" s="6" t="s">
        <v>312</v>
      </c>
      <c r="B81" s="6" t="s">
        <v>415</v>
      </c>
      <c r="C81" s="11" t="s">
        <v>1283</v>
      </c>
      <c r="D81" s="6" t="s">
        <v>405</v>
      </c>
      <c r="E81" s="6" t="s">
        <v>1188</v>
      </c>
      <c r="F81" s="15" t="s">
        <v>1629</v>
      </c>
      <c r="G81" s="6" t="s">
        <v>416</v>
      </c>
      <c r="H81" s="7" t="s">
        <v>70</v>
      </c>
      <c r="I81" s="28" t="s">
        <v>71</v>
      </c>
      <c r="J81" s="28" t="s">
        <v>71</v>
      </c>
      <c r="K81" s="28" t="s">
        <v>70</v>
      </c>
      <c r="L81" s="28" t="s">
        <v>70</v>
      </c>
      <c r="M81" s="8" t="s">
        <v>70</v>
      </c>
      <c r="N81" s="8" t="s">
        <v>70</v>
      </c>
      <c r="O81" s="9" t="s">
        <v>70</v>
      </c>
      <c r="P81" s="7" t="s">
        <v>70</v>
      </c>
      <c r="Q81" s="28" t="s">
        <v>70</v>
      </c>
      <c r="R81" s="28" t="s">
        <v>70</v>
      </c>
      <c r="S81" s="28" t="s">
        <v>70</v>
      </c>
      <c r="T81" s="28" t="s">
        <v>71</v>
      </c>
      <c r="U81" s="28" t="s">
        <v>70</v>
      </c>
      <c r="V81" s="8" t="s">
        <v>70</v>
      </c>
      <c r="W81" s="8" t="s">
        <v>71</v>
      </c>
      <c r="X81" s="9" t="s">
        <v>71</v>
      </c>
      <c r="Y81" s="7" t="s">
        <v>71</v>
      </c>
      <c r="Z81" s="28" t="s">
        <v>70</v>
      </c>
      <c r="AA81" s="28" t="s">
        <v>70</v>
      </c>
      <c r="AB81" s="28" t="s">
        <v>70</v>
      </c>
      <c r="AC81" s="28" t="s">
        <v>70</v>
      </c>
      <c r="AD81" s="8" t="s">
        <v>70</v>
      </c>
      <c r="AE81" s="8" t="s">
        <v>70</v>
      </c>
      <c r="AF81" s="8" t="s">
        <v>70</v>
      </c>
      <c r="AG81" s="9" t="s">
        <v>70</v>
      </c>
      <c r="AH81" s="13" t="str">
        <f t="shared" si="59"/>
        <v>L,012,143,144</v>
      </c>
      <c r="AI81" s="3" t="str">
        <f t="shared" si="60"/>
        <v>−</v>
      </c>
      <c r="AL81" s="3" t="str">
        <f t="shared" si="61"/>
        <v>−</v>
      </c>
      <c r="AM81" s="3" t="str">
        <f t="shared" si="62"/>
        <v>−</v>
      </c>
      <c r="AN81" s="3" t="str">
        <f t="shared" si="63"/>
        <v>−</v>
      </c>
      <c r="AO81" s="3" t="str">
        <f t="shared" si="32"/>
        <v>−</v>
      </c>
      <c r="AP81" s="3" t="str">
        <f t="shared" si="33"/>
        <v>−</v>
      </c>
      <c r="AQ81" s="3" t="str">
        <f t="shared" si="34"/>
        <v>−</v>
      </c>
      <c r="AR81" s="3" t="str">
        <f t="shared" si="35"/>
        <v>−</v>
      </c>
      <c r="AS81" s="3" t="str">
        <f t="shared" si="36"/>
        <v>−</v>
      </c>
      <c r="AT81" s="3" t="str">
        <f t="shared" si="37"/>
        <v>−</v>
      </c>
      <c r="AU81" s="3" t="str">
        <f t="shared" si="38"/>
        <v>−</v>
      </c>
      <c r="AV81" s="3" t="str">
        <f t="shared" si="39"/>
        <v>○</v>
      </c>
      <c r="AW81" s="3" t="s">
        <v>71</v>
      </c>
      <c r="BA81" s="3" t="str">
        <f t="shared" si="40"/>
        <v>−</v>
      </c>
      <c r="BB81" s="3" t="str">
        <f t="shared" si="41"/>
        <v>−</v>
      </c>
      <c r="BC81" s="3" t="str">
        <f t="shared" si="42"/>
        <v>−</v>
      </c>
      <c r="BI81" s="3" t="str">
        <f t="shared" si="43"/>
        <v>−</v>
      </c>
      <c r="BJ81" s="3" t="str">
        <f t="shared" si="44"/>
        <v>−</v>
      </c>
      <c r="BK81" s="3" t="str">
        <f t="shared" si="45"/>
        <v>−</v>
      </c>
      <c r="BL81" s="3" t="str">
        <f t="shared" si="46"/>
        <v>−</v>
      </c>
      <c r="BM81" s="3" t="str">
        <f t="shared" si="47"/>
        <v>−</v>
      </c>
      <c r="BN81" s="3" t="str">
        <f t="shared" si="48"/>
        <v>−</v>
      </c>
      <c r="BO81" s="3"/>
      <c r="BP81" s="3"/>
      <c r="BQ81" s="3"/>
      <c r="BR81" s="3"/>
      <c r="BS81" s="3"/>
      <c r="BT81" s="3"/>
      <c r="BU81" s="3"/>
      <c r="BV81" s="3"/>
      <c r="BW81" s="3" t="str">
        <f t="shared" si="49"/>
        <v>○</v>
      </c>
      <c r="BX81" s="3" t="str">
        <f t="shared" si="50"/>
        <v>−</v>
      </c>
      <c r="BY81" s="3" t="str">
        <f t="shared" si="51"/>
        <v>−</v>
      </c>
      <c r="BZ81" s="3" t="str">
        <f t="shared" si="52"/>
        <v>−</v>
      </c>
      <c r="CA81" s="3" t="str">
        <f t="shared" si="53"/>
        <v>−</v>
      </c>
      <c r="CB81" s="3" t="str">
        <f t="shared" si="54"/>
        <v>−</v>
      </c>
      <c r="CC81" s="3" t="str">
        <f t="shared" si="55"/>
        <v>−</v>
      </c>
      <c r="CD81" s="3" t="str">
        <f t="shared" si="56"/>
        <v>○</v>
      </c>
      <c r="CE81" s="3" t="s">
        <v>71</v>
      </c>
      <c r="CG81" s="3" t="str">
        <f t="shared" si="57"/>
        <v>○</v>
      </c>
      <c r="CH81" s="3" t="str">
        <f t="shared" si="58"/>
        <v>−</v>
      </c>
    </row>
    <row r="82" spans="1:86" ht="26" x14ac:dyDescent="0.2">
      <c r="A82" s="6" t="s">
        <v>312</v>
      </c>
      <c r="B82" s="6" t="s">
        <v>413</v>
      </c>
      <c r="C82" s="11" t="s">
        <v>1284</v>
      </c>
      <c r="D82" s="6" t="s">
        <v>405</v>
      </c>
      <c r="E82" s="6" t="s">
        <v>1189</v>
      </c>
      <c r="F82" s="15" t="s">
        <v>1629</v>
      </c>
      <c r="G82" s="6" t="s">
        <v>414</v>
      </c>
      <c r="H82" s="7" t="s">
        <v>70</v>
      </c>
      <c r="I82" s="28" t="s">
        <v>71</v>
      </c>
      <c r="J82" s="28" t="s">
        <v>71</v>
      </c>
      <c r="K82" s="28" t="s">
        <v>70</v>
      </c>
      <c r="L82" s="28" t="s">
        <v>70</v>
      </c>
      <c r="M82" s="8" t="s">
        <v>70</v>
      </c>
      <c r="N82" s="8" t="s">
        <v>70</v>
      </c>
      <c r="O82" s="9" t="s">
        <v>70</v>
      </c>
      <c r="P82" s="7" t="s">
        <v>70</v>
      </c>
      <c r="Q82" s="28" t="s">
        <v>70</v>
      </c>
      <c r="R82" s="28" t="s">
        <v>70</v>
      </c>
      <c r="S82" s="28" t="s">
        <v>70</v>
      </c>
      <c r="T82" s="28" t="s">
        <v>70</v>
      </c>
      <c r="U82" s="28" t="s">
        <v>70</v>
      </c>
      <c r="V82" s="8" t="s">
        <v>70</v>
      </c>
      <c r="W82" s="8" t="s">
        <v>70</v>
      </c>
      <c r="X82" s="9" t="s">
        <v>71</v>
      </c>
      <c r="Y82" s="7" t="s">
        <v>71</v>
      </c>
      <c r="Z82" s="28" t="s">
        <v>70</v>
      </c>
      <c r="AA82" s="28" t="s">
        <v>70</v>
      </c>
      <c r="AB82" s="28" t="s">
        <v>70</v>
      </c>
      <c r="AC82" s="28" t="s">
        <v>70</v>
      </c>
      <c r="AD82" s="8" t="s">
        <v>70</v>
      </c>
      <c r="AE82" s="8" t="s">
        <v>70</v>
      </c>
      <c r="AF82" s="8" t="s">
        <v>70</v>
      </c>
      <c r="AG82" s="9" t="s">
        <v>70</v>
      </c>
      <c r="AH82" s="13" t="str">
        <f t="shared" si="59"/>
        <v>L,012,143,144</v>
      </c>
      <c r="AI82" s="3" t="str">
        <f t="shared" si="60"/>
        <v>−</v>
      </c>
      <c r="AL82" s="3" t="str">
        <f t="shared" si="61"/>
        <v>−</v>
      </c>
      <c r="AM82" s="3" t="str">
        <f t="shared" si="62"/>
        <v>−</v>
      </c>
      <c r="AN82" s="3" t="str">
        <f t="shared" si="63"/>
        <v>−</v>
      </c>
      <c r="AO82" s="3" t="str">
        <f t="shared" si="32"/>
        <v>−</v>
      </c>
      <c r="AP82" s="3" t="str">
        <f t="shared" si="33"/>
        <v>−</v>
      </c>
      <c r="AQ82" s="3" t="str">
        <f t="shared" si="34"/>
        <v>−</v>
      </c>
      <c r="AR82" s="3" t="str">
        <f t="shared" si="35"/>
        <v>−</v>
      </c>
      <c r="AS82" s="3" t="str">
        <f t="shared" si="36"/>
        <v>−</v>
      </c>
      <c r="AT82" s="3" t="str">
        <f t="shared" si="37"/>
        <v>−</v>
      </c>
      <c r="AU82" s="3" t="str">
        <f t="shared" si="38"/>
        <v>−</v>
      </c>
      <c r="AV82" s="3" t="str">
        <f t="shared" si="39"/>
        <v>○</v>
      </c>
      <c r="AW82" s="3" t="s">
        <v>71</v>
      </c>
      <c r="BA82" s="3" t="str">
        <f t="shared" si="40"/>
        <v>−</v>
      </c>
      <c r="BB82" s="3" t="str">
        <f t="shared" si="41"/>
        <v>−</v>
      </c>
      <c r="BC82" s="3" t="str">
        <f t="shared" si="42"/>
        <v>−</v>
      </c>
      <c r="BI82" s="3" t="str">
        <f t="shared" si="43"/>
        <v>−</v>
      </c>
      <c r="BJ82" s="3" t="str">
        <f t="shared" si="44"/>
        <v>−</v>
      </c>
      <c r="BK82" s="3" t="str">
        <f t="shared" si="45"/>
        <v>−</v>
      </c>
      <c r="BL82" s="3" t="str">
        <f t="shared" si="46"/>
        <v>−</v>
      </c>
      <c r="BM82" s="3" t="str">
        <f t="shared" si="47"/>
        <v>−</v>
      </c>
      <c r="BN82" s="3" t="str">
        <f t="shared" si="48"/>
        <v>−</v>
      </c>
      <c r="BO82" s="3"/>
      <c r="BP82" s="3"/>
      <c r="BQ82" s="3"/>
      <c r="BR82" s="3"/>
      <c r="BS82" s="3"/>
      <c r="BT82" s="3"/>
      <c r="BU82" s="3"/>
      <c r="BV82" s="3"/>
      <c r="BW82" s="3" t="str">
        <f t="shared" si="49"/>
        <v>○</v>
      </c>
      <c r="BX82" s="3" t="str">
        <f t="shared" si="50"/>
        <v>−</v>
      </c>
      <c r="BY82" s="3" t="str">
        <f t="shared" si="51"/>
        <v>−</v>
      </c>
      <c r="BZ82" s="3" t="str">
        <f t="shared" si="52"/>
        <v>−</v>
      </c>
      <c r="CA82" s="3" t="str">
        <f t="shared" si="53"/>
        <v>−</v>
      </c>
      <c r="CB82" s="3" t="str">
        <f t="shared" si="54"/>
        <v>−</v>
      </c>
      <c r="CC82" s="3" t="str">
        <f t="shared" si="55"/>
        <v>−</v>
      </c>
      <c r="CD82" s="3" t="str">
        <f t="shared" si="56"/>
        <v>○</v>
      </c>
      <c r="CE82" s="3" t="s">
        <v>71</v>
      </c>
      <c r="CG82" s="3" t="str">
        <f t="shared" si="57"/>
        <v>○</v>
      </c>
      <c r="CH82" s="3" t="str">
        <f t="shared" si="58"/>
        <v>−</v>
      </c>
    </row>
    <row r="83" spans="1:86" ht="26" x14ac:dyDescent="0.2">
      <c r="A83" s="6" t="s">
        <v>312</v>
      </c>
      <c r="B83" s="6" t="s">
        <v>411</v>
      </c>
      <c r="C83" s="11" t="s">
        <v>1285</v>
      </c>
      <c r="D83" s="6" t="s">
        <v>405</v>
      </c>
      <c r="E83" s="6" t="s">
        <v>1189</v>
      </c>
      <c r="F83" s="15" t="s">
        <v>1630</v>
      </c>
      <c r="G83" s="6" t="s">
        <v>412</v>
      </c>
      <c r="H83" s="7" t="s">
        <v>70</v>
      </c>
      <c r="I83" s="28" t="s">
        <v>71</v>
      </c>
      <c r="J83" s="28" t="s">
        <v>71</v>
      </c>
      <c r="K83" s="28" t="s">
        <v>70</v>
      </c>
      <c r="L83" s="28" t="s">
        <v>70</v>
      </c>
      <c r="M83" s="8" t="s">
        <v>70</v>
      </c>
      <c r="N83" s="8" t="s">
        <v>70</v>
      </c>
      <c r="O83" s="9" t="s">
        <v>70</v>
      </c>
      <c r="P83" s="7" t="s">
        <v>70</v>
      </c>
      <c r="Q83" s="28" t="s">
        <v>70</v>
      </c>
      <c r="R83" s="28" t="s">
        <v>70</v>
      </c>
      <c r="S83" s="28" t="s">
        <v>70</v>
      </c>
      <c r="T83" s="28" t="s">
        <v>71</v>
      </c>
      <c r="U83" s="28" t="s">
        <v>70</v>
      </c>
      <c r="V83" s="8" t="s">
        <v>70</v>
      </c>
      <c r="W83" s="8" t="s">
        <v>70</v>
      </c>
      <c r="X83" s="9" t="s">
        <v>71</v>
      </c>
      <c r="Y83" s="7" t="s">
        <v>71</v>
      </c>
      <c r="Z83" s="28" t="s">
        <v>70</v>
      </c>
      <c r="AA83" s="28" t="s">
        <v>70</v>
      </c>
      <c r="AB83" s="28" t="s">
        <v>70</v>
      </c>
      <c r="AC83" s="28" t="s">
        <v>70</v>
      </c>
      <c r="AD83" s="8" t="s">
        <v>70</v>
      </c>
      <c r="AE83" s="8" t="s">
        <v>70</v>
      </c>
      <c r="AF83" s="8" t="s">
        <v>70</v>
      </c>
      <c r="AG83" s="9" t="s">
        <v>70</v>
      </c>
      <c r="AH83" s="13" t="str">
        <f t="shared" si="59"/>
        <v>L012,143,144</v>
      </c>
      <c r="AI83" s="3" t="str">
        <f t="shared" si="60"/>
        <v>−</v>
      </c>
      <c r="AL83" s="3" t="str">
        <f t="shared" si="61"/>
        <v>−</v>
      </c>
      <c r="AM83" s="3" t="str">
        <f t="shared" si="62"/>
        <v>−</v>
      </c>
      <c r="AN83" s="3" t="str">
        <f t="shared" si="63"/>
        <v>−</v>
      </c>
      <c r="AO83" s="3" t="str">
        <f t="shared" si="32"/>
        <v>−</v>
      </c>
      <c r="AP83" s="3" t="str">
        <f t="shared" si="33"/>
        <v>−</v>
      </c>
      <c r="AQ83" s="3" t="str">
        <f t="shared" si="34"/>
        <v>−</v>
      </c>
      <c r="AR83" s="3" t="str">
        <f t="shared" si="35"/>
        <v>−</v>
      </c>
      <c r="AS83" s="3" t="str">
        <f t="shared" si="36"/>
        <v>−</v>
      </c>
      <c r="AT83" s="3" t="str">
        <f t="shared" si="37"/>
        <v>−</v>
      </c>
      <c r="AU83" s="3" t="str">
        <f t="shared" si="38"/>
        <v>−</v>
      </c>
      <c r="AV83" s="3" t="str">
        <f t="shared" si="39"/>
        <v>○</v>
      </c>
      <c r="AW83" s="3" t="s">
        <v>71</v>
      </c>
      <c r="BA83" s="3" t="str">
        <f t="shared" si="40"/>
        <v>−</v>
      </c>
      <c r="BB83" s="3" t="str">
        <f t="shared" si="41"/>
        <v>−</v>
      </c>
      <c r="BC83" s="3" t="str">
        <f t="shared" si="42"/>
        <v>−</v>
      </c>
      <c r="BI83" s="3" t="str">
        <f t="shared" si="43"/>
        <v>−</v>
      </c>
      <c r="BJ83" s="3" t="str">
        <f t="shared" si="44"/>
        <v>−</v>
      </c>
      <c r="BK83" s="3" t="str">
        <f t="shared" si="45"/>
        <v>−</v>
      </c>
      <c r="BL83" s="3" t="str">
        <f t="shared" si="46"/>
        <v>−</v>
      </c>
      <c r="BM83" s="3" t="str">
        <f t="shared" si="47"/>
        <v>−</v>
      </c>
      <c r="BN83" s="3" t="str">
        <f t="shared" si="48"/>
        <v>−</v>
      </c>
      <c r="BO83" s="3"/>
      <c r="BP83" s="3"/>
      <c r="BQ83" s="3"/>
      <c r="BR83" s="3"/>
      <c r="BS83" s="3"/>
      <c r="BT83" s="3"/>
      <c r="BU83" s="3"/>
      <c r="BV83" s="3"/>
      <c r="BW83" s="3" t="str">
        <f t="shared" si="49"/>
        <v>○</v>
      </c>
      <c r="BX83" s="3" t="str">
        <f t="shared" si="50"/>
        <v>−</v>
      </c>
      <c r="BY83" s="3" t="str">
        <f t="shared" si="51"/>
        <v>−</v>
      </c>
      <c r="BZ83" s="3" t="str">
        <f t="shared" si="52"/>
        <v>−</v>
      </c>
      <c r="CA83" s="3" t="str">
        <f t="shared" si="53"/>
        <v>−</v>
      </c>
      <c r="CB83" s="3" t="str">
        <f t="shared" si="54"/>
        <v>−</v>
      </c>
      <c r="CC83" s="3" t="str">
        <f t="shared" si="55"/>
        <v>−</v>
      </c>
      <c r="CD83" s="3" t="str">
        <f t="shared" si="56"/>
        <v>○</v>
      </c>
      <c r="CE83" s="3" t="s">
        <v>71</v>
      </c>
      <c r="CG83" s="3" t="str">
        <f t="shared" si="57"/>
        <v>○</v>
      </c>
      <c r="CH83" s="3" t="str">
        <f t="shared" si="58"/>
        <v>−</v>
      </c>
    </row>
    <row r="84" spans="1:86" ht="39" x14ac:dyDescent="0.2">
      <c r="A84" s="6" t="s">
        <v>312</v>
      </c>
      <c r="B84" s="6" t="s">
        <v>408</v>
      </c>
      <c r="C84" s="11" t="s">
        <v>1286</v>
      </c>
      <c r="D84" s="6" t="s">
        <v>405</v>
      </c>
      <c r="E84" s="6" t="s">
        <v>409</v>
      </c>
      <c r="F84" s="15" t="s">
        <v>1629</v>
      </c>
      <c r="G84" s="6" t="s">
        <v>410</v>
      </c>
      <c r="H84" s="7" t="s">
        <v>70</v>
      </c>
      <c r="I84" s="28" t="s">
        <v>71</v>
      </c>
      <c r="J84" s="28" t="s">
        <v>71</v>
      </c>
      <c r="K84" s="28" t="s">
        <v>70</v>
      </c>
      <c r="L84" s="28" t="s">
        <v>70</v>
      </c>
      <c r="M84" s="8" t="s">
        <v>70</v>
      </c>
      <c r="N84" s="8" t="s">
        <v>70</v>
      </c>
      <c r="O84" s="9" t="s">
        <v>70</v>
      </c>
      <c r="P84" s="7" t="s">
        <v>70</v>
      </c>
      <c r="Q84" s="28" t="s">
        <v>70</v>
      </c>
      <c r="R84" s="28" t="s">
        <v>70</v>
      </c>
      <c r="S84" s="28" t="s">
        <v>70</v>
      </c>
      <c r="T84" s="28" t="s">
        <v>70</v>
      </c>
      <c r="U84" s="28" t="s">
        <v>70</v>
      </c>
      <c r="V84" s="8" t="s">
        <v>70</v>
      </c>
      <c r="W84" s="8" t="s">
        <v>70</v>
      </c>
      <c r="X84" s="9" t="s">
        <v>71</v>
      </c>
      <c r="Y84" s="7" t="s">
        <v>71</v>
      </c>
      <c r="Z84" s="28" t="s">
        <v>70</v>
      </c>
      <c r="AA84" s="28" t="s">
        <v>70</v>
      </c>
      <c r="AB84" s="28" t="s">
        <v>70</v>
      </c>
      <c r="AC84" s="28" t="s">
        <v>70</v>
      </c>
      <c r="AD84" s="8" t="s">
        <v>70</v>
      </c>
      <c r="AE84" s="8" t="s">
        <v>70</v>
      </c>
      <c r="AF84" s="8" t="s">
        <v>70</v>
      </c>
      <c r="AG84" s="9" t="s">
        <v>70</v>
      </c>
      <c r="AH84" s="13" t="str">
        <f t="shared" si="59"/>
        <v>L,012,143,144</v>
      </c>
      <c r="AI84" s="3" t="str">
        <f t="shared" si="60"/>
        <v>−</v>
      </c>
      <c r="AL84" s="3" t="str">
        <f t="shared" si="61"/>
        <v>−</v>
      </c>
      <c r="AM84" s="3" t="str">
        <f t="shared" si="62"/>
        <v>−</v>
      </c>
      <c r="AN84" s="3" t="str">
        <f t="shared" si="63"/>
        <v>−</v>
      </c>
      <c r="AO84" s="3" t="str">
        <f t="shared" si="32"/>
        <v>−</v>
      </c>
      <c r="AP84" s="3" t="str">
        <f t="shared" si="33"/>
        <v>−</v>
      </c>
      <c r="AQ84" s="3" t="str">
        <f t="shared" si="34"/>
        <v>−</v>
      </c>
      <c r="AR84" s="3" t="str">
        <f t="shared" si="35"/>
        <v>−</v>
      </c>
      <c r="AS84" s="3" t="str">
        <f t="shared" si="36"/>
        <v>−</v>
      </c>
      <c r="AT84" s="3" t="str">
        <f t="shared" si="37"/>
        <v>−</v>
      </c>
      <c r="AU84" s="3" t="str">
        <f t="shared" si="38"/>
        <v>−</v>
      </c>
      <c r="AV84" s="3" t="str">
        <f t="shared" si="39"/>
        <v>○</v>
      </c>
      <c r="AW84" s="3" t="s">
        <v>71</v>
      </c>
      <c r="BA84" s="3" t="str">
        <f t="shared" si="40"/>
        <v>−</v>
      </c>
      <c r="BB84" s="3" t="str">
        <f t="shared" si="41"/>
        <v>−</v>
      </c>
      <c r="BC84" s="3" t="str">
        <f t="shared" si="42"/>
        <v>−</v>
      </c>
      <c r="BI84" s="3" t="str">
        <f t="shared" si="43"/>
        <v>−</v>
      </c>
      <c r="BJ84" s="3" t="str">
        <f t="shared" si="44"/>
        <v>−</v>
      </c>
      <c r="BK84" s="3" t="str">
        <f t="shared" si="45"/>
        <v>−</v>
      </c>
      <c r="BL84" s="3" t="str">
        <f t="shared" si="46"/>
        <v>−</v>
      </c>
      <c r="BM84" s="3" t="str">
        <f t="shared" si="47"/>
        <v>−</v>
      </c>
      <c r="BN84" s="3" t="str">
        <f t="shared" si="48"/>
        <v>−</v>
      </c>
      <c r="BO84" s="3"/>
      <c r="BP84" s="3"/>
      <c r="BQ84" s="3"/>
      <c r="BR84" s="3"/>
      <c r="BS84" s="3"/>
      <c r="BT84" s="3"/>
      <c r="BU84" s="3"/>
      <c r="BV84" s="3"/>
      <c r="BW84" s="3" t="str">
        <f t="shared" si="49"/>
        <v>○</v>
      </c>
      <c r="BX84" s="3" t="str">
        <f t="shared" si="50"/>
        <v>−</v>
      </c>
      <c r="BY84" s="3" t="str">
        <f t="shared" si="51"/>
        <v>−</v>
      </c>
      <c r="BZ84" s="3" t="str">
        <f t="shared" si="52"/>
        <v>−</v>
      </c>
      <c r="CA84" s="3" t="str">
        <f t="shared" si="53"/>
        <v>−</v>
      </c>
      <c r="CB84" s="3" t="str">
        <f t="shared" si="54"/>
        <v>−</v>
      </c>
      <c r="CC84" s="3" t="str">
        <f t="shared" si="55"/>
        <v>−</v>
      </c>
      <c r="CD84" s="3" t="str">
        <f t="shared" si="56"/>
        <v>○</v>
      </c>
      <c r="CE84" s="3" t="s">
        <v>71</v>
      </c>
      <c r="CG84" s="3" t="str">
        <f t="shared" si="57"/>
        <v>○</v>
      </c>
      <c r="CH84" s="3" t="str">
        <f t="shared" si="58"/>
        <v>−</v>
      </c>
    </row>
    <row r="85" spans="1:86" ht="39" x14ac:dyDescent="0.2">
      <c r="A85" s="6" t="s">
        <v>312</v>
      </c>
      <c r="B85" s="6" t="s">
        <v>1190</v>
      </c>
      <c r="C85" s="11" t="s">
        <v>1287</v>
      </c>
      <c r="D85" s="6" t="s">
        <v>363</v>
      </c>
      <c r="E85" s="6" t="s">
        <v>364</v>
      </c>
      <c r="F85" s="15" t="s">
        <v>310</v>
      </c>
      <c r="G85" s="6" t="s">
        <v>365</v>
      </c>
      <c r="H85" s="7" t="s">
        <v>70</v>
      </c>
      <c r="I85" s="28" t="s">
        <v>71</v>
      </c>
      <c r="J85" s="28" t="s">
        <v>71</v>
      </c>
      <c r="K85" s="28" t="s">
        <v>71</v>
      </c>
      <c r="L85" s="28" t="s">
        <v>70</v>
      </c>
      <c r="M85" s="8" t="s">
        <v>70</v>
      </c>
      <c r="N85" s="8" t="s">
        <v>70</v>
      </c>
      <c r="O85" s="9" t="s">
        <v>70</v>
      </c>
      <c r="P85" s="7" t="s">
        <v>70</v>
      </c>
      <c r="Q85" s="28" t="s">
        <v>70</v>
      </c>
      <c r="R85" s="28" t="s">
        <v>70</v>
      </c>
      <c r="S85" s="28" t="s">
        <v>71</v>
      </c>
      <c r="T85" s="28" t="s">
        <v>71</v>
      </c>
      <c r="U85" s="28" t="s">
        <v>70</v>
      </c>
      <c r="V85" s="8" t="s">
        <v>70</v>
      </c>
      <c r="W85" s="8" t="s">
        <v>70</v>
      </c>
      <c r="X85" s="9" t="s">
        <v>71</v>
      </c>
      <c r="Y85" s="7" t="s">
        <v>71</v>
      </c>
      <c r="Z85" s="28" t="s">
        <v>70</v>
      </c>
      <c r="AA85" s="28" t="s">
        <v>70</v>
      </c>
      <c r="AB85" s="28" t="s">
        <v>70</v>
      </c>
      <c r="AC85" s="28" t="s">
        <v>70</v>
      </c>
      <c r="AD85" s="8" t="s">
        <v>70</v>
      </c>
      <c r="AE85" s="8" t="s">
        <v>70</v>
      </c>
      <c r="AF85" s="8" t="s">
        <v>70</v>
      </c>
      <c r="AG85" s="9" t="s">
        <v>70</v>
      </c>
      <c r="AH85" s="13" t="str">
        <f t="shared" si="59"/>
        <v>O</v>
      </c>
      <c r="AI85" s="3" t="str">
        <f t="shared" si="60"/>
        <v>−</v>
      </c>
      <c r="AL85" s="3" t="str">
        <f t="shared" si="61"/>
        <v>−</v>
      </c>
      <c r="AM85" s="3" t="str">
        <f t="shared" si="62"/>
        <v>−</v>
      </c>
      <c r="AN85" s="3" t="str">
        <f t="shared" si="63"/>
        <v>−</v>
      </c>
      <c r="AO85" s="3" t="str">
        <f t="shared" si="32"/>
        <v>−</v>
      </c>
      <c r="AP85" s="3" t="str">
        <f t="shared" si="33"/>
        <v>−</v>
      </c>
      <c r="AQ85" s="3" t="str">
        <f t="shared" si="34"/>
        <v>−</v>
      </c>
      <c r="AR85" s="3" t="str">
        <f t="shared" si="35"/>
        <v>−</v>
      </c>
      <c r="AS85" s="3" t="str">
        <f t="shared" si="36"/>
        <v>−</v>
      </c>
      <c r="AT85" s="3" t="str">
        <f t="shared" si="37"/>
        <v>−</v>
      </c>
      <c r="AU85" s="3" t="str">
        <f t="shared" si="38"/>
        <v>−</v>
      </c>
      <c r="AV85" s="3" t="str">
        <f t="shared" si="39"/>
        <v>−</v>
      </c>
      <c r="BA85" s="3" t="str">
        <f t="shared" si="40"/>
        <v>−</v>
      </c>
      <c r="BB85" s="3" t="str">
        <f t="shared" si="41"/>
        <v>−</v>
      </c>
      <c r="BC85" s="3" t="str">
        <f t="shared" si="42"/>
        <v>○</v>
      </c>
      <c r="BF85" s="3" t="s">
        <v>71</v>
      </c>
      <c r="BI85" s="3" t="str">
        <f t="shared" si="43"/>
        <v>−</v>
      </c>
      <c r="BJ85" s="3" t="str">
        <f t="shared" si="44"/>
        <v>−</v>
      </c>
      <c r="BK85" s="3" t="str">
        <f t="shared" si="45"/>
        <v>−</v>
      </c>
      <c r="BL85" s="3" t="str">
        <f t="shared" si="46"/>
        <v>−</v>
      </c>
      <c r="BM85" s="3" t="str">
        <f t="shared" si="47"/>
        <v>−</v>
      </c>
      <c r="BN85" s="3" t="str">
        <f t="shared" si="48"/>
        <v>−</v>
      </c>
      <c r="BO85" s="3"/>
      <c r="BP85" s="3"/>
      <c r="BQ85" s="3"/>
      <c r="BR85" s="3"/>
      <c r="BS85" s="3"/>
      <c r="BT85" s="3"/>
      <c r="BU85" s="3"/>
      <c r="BV85" s="3"/>
      <c r="BW85" s="3" t="str">
        <f t="shared" si="49"/>
        <v>−</v>
      </c>
      <c r="BX85" s="3" t="str">
        <f t="shared" si="50"/>
        <v>−</v>
      </c>
      <c r="BY85" s="3" t="str">
        <f t="shared" si="51"/>
        <v>−</v>
      </c>
      <c r="BZ85" s="3" t="str">
        <f t="shared" si="52"/>
        <v>−</v>
      </c>
      <c r="CA85" s="3" t="str">
        <f t="shared" si="53"/>
        <v>−</v>
      </c>
      <c r="CB85" s="3" t="str">
        <f t="shared" si="54"/>
        <v>−</v>
      </c>
      <c r="CC85" s="3" t="str">
        <f t="shared" si="55"/>
        <v>−</v>
      </c>
      <c r="CD85" s="3" t="str">
        <f t="shared" si="56"/>
        <v>−</v>
      </c>
      <c r="CG85" s="3" t="str">
        <f t="shared" si="57"/>
        <v>−</v>
      </c>
      <c r="CH85" s="3" t="str">
        <f t="shared" si="58"/>
        <v>−</v>
      </c>
    </row>
    <row r="86" spans="1:86" ht="65" x14ac:dyDescent="0.2">
      <c r="A86" s="6" t="s">
        <v>312</v>
      </c>
      <c r="B86" s="6" t="s">
        <v>456</v>
      </c>
      <c r="C86" s="11" t="s">
        <v>1288</v>
      </c>
      <c r="D86" s="6" t="s">
        <v>453</v>
      </c>
      <c r="E86" s="6" t="s">
        <v>454</v>
      </c>
      <c r="F86" s="15" t="s">
        <v>310</v>
      </c>
      <c r="G86" s="6" t="s">
        <v>457</v>
      </c>
      <c r="H86" s="7" t="s">
        <v>70</v>
      </c>
      <c r="I86" s="28" t="s">
        <v>71</v>
      </c>
      <c r="J86" s="28" t="s">
        <v>71</v>
      </c>
      <c r="K86" s="28" t="s">
        <v>71</v>
      </c>
      <c r="L86" s="28" t="s">
        <v>70</v>
      </c>
      <c r="M86" s="8" t="s">
        <v>70</v>
      </c>
      <c r="N86" s="8" t="s">
        <v>70</v>
      </c>
      <c r="O86" s="9" t="s">
        <v>71</v>
      </c>
      <c r="P86" s="7" t="s">
        <v>70</v>
      </c>
      <c r="Q86" s="28" t="s">
        <v>70</v>
      </c>
      <c r="R86" s="28" t="s">
        <v>70</v>
      </c>
      <c r="S86" s="28" t="s">
        <v>70</v>
      </c>
      <c r="T86" s="28" t="s">
        <v>70</v>
      </c>
      <c r="U86" s="28" t="s">
        <v>70</v>
      </c>
      <c r="V86" s="8" t="s">
        <v>70</v>
      </c>
      <c r="W86" s="8" t="s">
        <v>70</v>
      </c>
      <c r="X86" s="9" t="s">
        <v>71</v>
      </c>
      <c r="Y86" s="7" t="s">
        <v>71</v>
      </c>
      <c r="Z86" s="28" t="s">
        <v>70</v>
      </c>
      <c r="AA86" s="28" t="s">
        <v>70</v>
      </c>
      <c r="AB86" s="28" t="s">
        <v>70</v>
      </c>
      <c r="AC86" s="28" t="s">
        <v>70</v>
      </c>
      <c r="AD86" s="8" t="s">
        <v>70</v>
      </c>
      <c r="AE86" s="8" t="s">
        <v>70</v>
      </c>
      <c r="AF86" s="8" t="s">
        <v>70</v>
      </c>
      <c r="AG86" s="9" t="s">
        <v>70</v>
      </c>
      <c r="AH86" s="13" t="str">
        <f t="shared" si="59"/>
        <v>O</v>
      </c>
      <c r="AI86" s="3" t="str">
        <f t="shared" si="60"/>
        <v>−</v>
      </c>
      <c r="AL86" s="3" t="str">
        <f t="shared" si="61"/>
        <v>−</v>
      </c>
      <c r="AM86" s="3" t="str">
        <f t="shared" si="62"/>
        <v>−</v>
      </c>
      <c r="AN86" s="3" t="str">
        <f t="shared" si="63"/>
        <v>−</v>
      </c>
      <c r="AO86" s="3" t="str">
        <f t="shared" si="32"/>
        <v>−</v>
      </c>
      <c r="AP86" s="3" t="str">
        <f t="shared" si="33"/>
        <v>−</v>
      </c>
      <c r="AQ86" s="3" t="str">
        <f t="shared" si="34"/>
        <v>−</v>
      </c>
      <c r="AR86" s="3" t="str">
        <f t="shared" si="35"/>
        <v>−</v>
      </c>
      <c r="AS86" s="3" t="str">
        <f t="shared" si="36"/>
        <v>−</v>
      </c>
      <c r="AT86" s="3" t="str">
        <f t="shared" si="37"/>
        <v>−</v>
      </c>
      <c r="AU86" s="3" t="str">
        <f t="shared" si="38"/>
        <v>−</v>
      </c>
      <c r="AV86" s="3" t="str">
        <f t="shared" si="39"/>
        <v>−</v>
      </c>
      <c r="BA86" s="3" t="str">
        <f t="shared" si="40"/>
        <v>−</v>
      </c>
      <c r="BB86" s="3" t="str">
        <f t="shared" si="41"/>
        <v>−</v>
      </c>
      <c r="BC86" s="3" t="str">
        <f t="shared" si="42"/>
        <v>○</v>
      </c>
      <c r="BF86" s="3" t="s">
        <v>71</v>
      </c>
      <c r="BI86" s="3" t="str">
        <f t="shared" si="43"/>
        <v>−</v>
      </c>
      <c r="BJ86" s="3" t="str">
        <f t="shared" si="44"/>
        <v>−</v>
      </c>
      <c r="BK86" s="3" t="str">
        <f t="shared" si="45"/>
        <v>−</v>
      </c>
      <c r="BL86" s="3" t="str">
        <f t="shared" si="46"/>
        <v>−</v>
      </c>
      <c r="BM86" s="3" t="str">
        <f t="shared" si="47"/>
        <v>−</v>
      </c>
      <c r="BN86" s="3" t="str">
        <f t="shared" si="48"/>
        <v>−</v>
      </c>
      <c r="BO86" s="3"/>
      <c r="BP86" s="3"/>
      <c r="BQ86" s="3"/>
      <c r="BR86" s="3"/>
      <c r="BS86" s="3"/>
      <c r="BT86" s="3"/>
      <c r="BU86" s="3"/>
      <c r="BV86" s="3"/>
      <c r="BW86" s="3" t="str">
        <f t="shared" si="49"/>
        <v>−</v>
      </c>
      <c r="BX86" s="3" t="str">
        <f t="shared" si="50"/>
        <v>−</v>
      </c>
      <c r="BY86" s="3" t="str">
        <f t="shared" si="51"/>
        <v>−</v>
      </c>
      <c r="BZ86" s="3" t="str">
        <f t="shared" si="52"/>
        <v>−</v>
      </c>
      <c r="CA86" s="3" t="str">
        <f t="shared" si="53"/>
        <v>−</v>
      </c>
      <c r="CB86" s="3" t="str">
        <f t="shared" si="54"/>
        <v>−</v>
      </c>
      <c r="CC86" s="3" t="str">
        <f t="shared" si="55"/>
        <v>−</v>
      </c>
      <c r="CD86" s="3" t="str">
        <f t="shared" si="56"/>
        <v>−</v>
      </c>
      <c r="CG86" s="3" t="str">
        <f t="shared" si="57"/>
        <v>−</v>
      </c>
      <c r="CH86" s="3" t="str">
        <f t="shared" si="58"/>
        <v>−</v>
      </c>
    </row>
    <row r="87" spans="1:86" ht="39" x14ac:dyDescent="0.2">
      <c r="A87" s="6" t="s">
        <v>312</v>
      </c>
      <c r="B87" s="6" t="s">
        <v>452</v>
      </c>
      <c r="C87" s="11" t="s">
        <v>1289</v>
      </c>
      <c r="D87" s="6" t="s">
        <v>453</v>
      </c>
      <c r="E87" s="6" t="s">
        <v>454</v>
      </c>
      <c r="F87" s="15" t="s">
        <v>310</v>
      </c>
      <c r="G87" s="6" t="s">
        <v>455</v>
      </c>
      <c r="H87" s="7" t="s">
        <v>70</v>
      </c>
      <c r="I87" s="28" t="s">
        <v>71</v>
      </c>
      <c r="J87" s="28" t="s">
        <v>71</v>
      </c>
      <c r="K87" s="28" t="s">
        <v>71</v>
      </c>
      <c r="L87" s="28" t="s">
        <v>71</v>
      </c>
      <c r="M87" s="8" t="s">
        <v>71</v>
      </c>
      <c r="N87" s="8" t="s">
        <v>71</v>
      </c>
      <c r="O87" s="9" t="s">
        <v>71</v>
      </c>
      <c r="P87" s="7" t="s">
        <v>70</v>
      </c>
      <c r="Q87" s="28" t="s">
        <v>70</v>
      </c>
      <c r="R87" s="28" t="s">
        <v>70</v>
      </c>
      <c r="S87" s="28" t="s">
        <v>70</v>
      </c>
      <c r="T87" s="28" t="s">
        <v>70</v>
      </c>
      <c r="U87" s="28" t="s">
        <v>70</v>
      </c>
      <c r="V87" s="8" t="s">
        <v>70</v>
      </c>
      <c r="W87" s="8" t="s">
        <v>70</v>
      </c>
      <c r="X87" s="9" t="s">
        <v>71</v>
      </c>
      <c r="Y87" s="7" t="s">
        <v>71</v>
      </c>
      <c r="Z87" s="28" t="s">
        <v>70</v>
      </c>
      <c r="AA87" s="28" t="s">
        <v>70</v>
      </c>
      <c r="AB87" s="28" t="s">
        <v>70</v>
      </c>
      <c r="AC87" s="28" t="s">
        <v>70</v>
      </c>
      <c r="AD87" s="8" t="s">
        <v>70</v>
      </c>
      <c r="AE87" s="8" t="s">
        <v>70</v>
      </c>
      <c r="AF87" s="8" t="s">
        <v>70</v>
      </c>
      <c r="AG87" s="9" t="s">
        <v>70</v>
      </c>
      <c r="AH87" s="13" t="str">
        <f t="shared" si="59"/>
        <v>O</v>
      </c>
      <c r="AI87" s="3" t="str">
        <f t="shared" si="60"/>
        <v>−</v>
      </c>
      <c r="AL87" s="3" t="str">
        <f t="shared" si="61"/>
        <v>−</v>
      </c>
      <c r="AM87" s="3" t="str">
        <f t="shared" si="62"/>
        <v>−</v>
      </c>
      <c r="AN87" s="3" t="str">
        <f t="shared" si="63"/>
        <v>−</v>
      </c>
      <c r="AO87" s="3" t="str">
        <f t="shared" si="32"/>
        <v>−</v>
      </c>
      <c r="AP87" s="3" t="str">
        <f t="shared" si="33"/>
        <v>−</v>
      </c>
      <c r="AQ87" s="3" t="str">
        <f t="shared" si="34"/>
        <v>−</v>
      </c>
      <c r="AR87" s="3" t="str">
        <f t="shared" si="35"/>
        <v>−</v>
      </c>
      <c r="AS87" s="3" t="str">
        <f t="shared" si="36"/>
        <v>−</v>
      </c>
      <c r="AT87" s="3" t="str">
        <f t="shared" si="37"/>
        <v>−</v>
      </c>
      <c r="AU87" s="3" t="str">
        <f t="shared" si="38"/>
        <v>−</v>
      </c>
      <c r="AV87" s="3" t="str">
        <f t="shared" si="39"/>
        <v>−</v>
      </c>
      <c r="BA87" s="3" t="str">
        <f t="shared" si="40"/>
        <v>−</v>
      </c>
      <c r="BB87" s="3" t="str">
        <f t="shared" si="41"/>
        <v>−</v>
      </c>
      <c r="BC87" s="3" t="str">
        <f t="shared" si="42"/>
        <v>○</v>
      </c>
      <c r="BF87" s="3" t="s">
        <v>71</v>
      </c>
      <c r="BI87" s="3" t="str">
        <f t="shared" si="43"/>
        <v>−</v>
      </c>
      <c r="BJ87" s="3" t="str">
        <f t="shared" si="44"/>
        <v>−</v>
      </c>
      <c r="BK87" s="3" t="str">
        <f t="shared" si="45"/>
        <v>−</v>
      </c>
      <c r="BL87" s="3" t="str">
        <f t="shared" si="46"/>
        <v>−</v>
      </c>
      <c r="BM87" s="3" t="str">
        <f t="shared" si="47"/>
        <v>−</v>
      </c>
      <c r="BN87" s="3" t="str">
        <f t="shared" si="48"/>
        <v>−</v>
      </c>
      <c r="BO87" s="3"/>
      <c r="BP87" s="3"/>
      <c r="BQ87" s="3"/>
      <c r="BR87" s="3"/>
      <c r="BS87" s="3"/>
      <c r="BT87" s="3"/>
      <c r="BU87" s="3"/>
      <c r="BV87" s="3"/>
      <c r="BW87" s="3" t="str">
        <f t="shared" si="49"/>
        <v>−</v>
      </c>
      <c r="BX87" s="3" t="str">
        <f t="shared" si="50"/>
        <v>−</v>
      </c>
      <c r="BY87" s="3" t="str">
        <f t="shared" si="51"/>
        <v>−</v>
      </c>
      <c r="BZ87" s="3" t="str">
        <f t="shared" si="52"/>
        <v>−</v>
      </c>
      <c r="CA87" s="3" t="str">
        <f t="shared" si="53"/>
        <v>−</v>
      </c>
      <c r="CB87" s="3" t="str">
        <f t="shared" si="54"/>
        <v>−</v>
      </c>
      <c r="CC87" s="3" t="str">
        <f t="shared" si="55"/>
        <v>−</v>
      </c>
      <c r="CD87" s="3" t="str">
        <f t="shared" si="56"/>
        <v>−</v>
      </c>
      <c r="CG87" s="3" t="str">
        <f t="shared" si="57"/>
        <v>−</v>
      </c>
      <c r="CH87" s="3" t="str">
        <f t="shared" si="58"/>
        <v>−</v>
      </c>
    </row>
    <row r="88" spans="1:86" ht="52" x14ac:dyDescent="0.2">
      <c r="A88" s="6" t="s">
        <v>312</v>
      </c>
      <c r="B88" s="6" t="s">
        <v>417</v>
      </c>
      <c r="C88" s="11" t="s">
        <v>1290</v>
      </c>
      <c r="D88" s="6" t="s">
        <v>418</v>
      </c>
      <c r="E88" s="6" t="s">
        <v>419</v>
      </c>
      <c r="F88" s="15" t="s">
        <v>310</v>
      </c>
      <c r="G88" s="6" t="s">
        <v>420</v>
      </c>
      <c r="H88" s="7" t="s">
        <v>70</v>
      </c>
      <c r="I88" s="28" t="s">
        <v>71</v>
      </c>
      <c r="J88" s="28" t="s">
        <v>71</v>
      </c>
      <c r="K88" s="28" t="s">
        <v>70</v>
      </c>
      <c r="L88" s="28" t="s">
        <v>70</v>
      </c>
      <c r="M88" s="8" t="s">
        <v>70</v>
      </c>
      <c r="N88" s="8" t="s">
        <v>71</v>
      </c>
      <c r="O88" s="9" t="s">
        <v>70</v>
      </c>
      <c r="P88" s="7" t="s">
        <v>70</v>
      </c>
      <c r="Q88" s="28" t="s">
        <v>70</v>
      </c>
      <c r="R88" s="28" t="s">
        <v>70</v>
      </c>
      <c r="S88" s="28" t="s">
        <v>71</v>
      </c>
      <c r="T88" s="28" t="s">
        <v>70</v>
      </c>
      <c r="U88" s="28" t="s">
        <v>70</v>
      </c>
      <c r="V88" s="8" t="s">
        <v>70</v>
      </c>
      <c r="W88" s="8" t="s">
        <v>71</v>
      </c>
      <c r="X88" s="9" t="s">
        <v>70</v>
      </c>
      <c r="Y88" s="7" t="s">
        <v>71</v>
      </c>
      <c r="Z88" s="28" t="s">
        <v>70</v>
      </c>
      <c r="AA88" s="28" t="s">
        <v>70</v>
      </c>
      <c r="AB88" s="28" t="s">
        <v>70</v>
      </c>
      <c r="AC88" s="28" t="s">
        <v>70</v>
      </c>
      <c r="AD88" s="8" t="s">
        <v>70</v>
      </c>
      <c r="AE88" s="8" t="s">
        <v>70</v>
      </c>
      <c r="AF88" s="8" t="s">
        <v>70</v>
      </c>
      <c r="AG88" s="9" t="s">
        <v>70</v>
      </c>
      <c r="AH88" s="13" t="str">
        <f t="shared" si="59"/>
        <v>O</v>
      </c>
      <c r="AI88" s="3" t="str">
        <f t="shared" si="60"/>
        <v>−</v>
      </c>
      <c r="AL88" s="3" t="str">
        <f t="shared" si="61"/>
        <v>−</v>
      </c>
      <c r="AM88" s="3" t="str">
        <f t="shared" si="62"/>
        <v>−</v>
      </c>
      <c r="AN88" s="3" t="str">
        <f t="shared" si="63"/>
        <v>−</v>
      </c>
      <c r="AO88" s="3" t="str">
        <f t="shared" si="32"/>
        <v>−</v>
      </c>
      <c r="AP88" s="3" t="str">
        <f t="shared" si="33"/>
        <v>−</v>
      </c>
      <c r="AQ88" s="3" t="str">
        <f t="shared" si="34"/>
        <v>−</v>
      </c>
      <c r="AR88" s="3" t="str">
        <f t="shared" si="35"/>
        <v>−</v>
      </c>
      <c r="AS88" s="3" t="str">
        <f t="shared" si="36"/>
        <v>−</v>
      </c>
      <c r="AT88" s="3" t="str">
        <f t="shared" si="37"/>
        <v>−</v>
      </c>
      <c r="AU88" s="3" t="str">
        <f t="shared" si="38"/>
        <v>−</v>
      </c>
      <c r="AV88" s="3" t="str">
        <f t="shared" si="39"/>
        <v>−</v>
      </c>
      <c r="BA88" s="3" t="str">
        <f t="shared" si="40"/>
        <v>−</v>
      </c>
      <c r="BB88" s="3" t="str">
        <f t="shared" si="41"/>
        <v>−</v>
      </c>
      <c r="BC88" s="3" t="str">
        <f t="shared" si="42"/>
        <v>○</v>
      </c>
      <c r="BF88" s="3" t="s">
        <v>71</v>
      </c>
      <c r="BI88" s="3" t="str">
        <f t="shared" si="43"/>
        <v>−</v>
      </c>
      <c r="BJ88" s="3" t="str">
        <f t="shared" si="44"/>
        <v>−</v>
      </c>
      <c r="BK88" s="3" t="str">
        <f t="shared" si="45"/>
        <v>−</v>
      </c>
      <c r="BL88" s="3" t="str">
        <f t="shared" si="46"/>
        <v>−</v>
      </c>
      <c r="BM88" s="3" t="str">
        <f t="shared" si="47"/>
        <v>−</v>
      </c>
      <c r="BN88" s="3" t="str">
        <f t="shared" si="48"/>
        <v>−</v>
      </c>
      <c r="BO88" s="3"/>
      <c r="BP88" s="3"/>
      <c r="BQ88" s="3"/>
      <c r="BR88" s="3"/>
      <c r="BS88" s="3"/>
      <c r="BT88" s="3"/>
      <c r="BU88" s="3"/>
      <c r="BV88" s="3"/>
      <c r="BW88" s="3" t="str">
        <f t="shared" si="49"/>
        <v>−</v>
      </c>
      <c r="BX88" s="3" t="str">
        <f t="shared" si="50"/>
        <v>−</v>
      </c>
      <c r="BY88" s="3" t="str">
        <f t="shared" si="51"/>
        <v>−</v>
      </c>
      <c r="BZ88" s="3" t="str">
        <f t="shared" si="52"/>
        <v>−</v>
      </c>
      <c r="CA88" s="3" t="str">
        <f t="shared" si="53"/>
        <v>−</v>
      </c>
      <c r="CB88" s="3" t="str">
        <f t="shared" si="54"/>
        <v>−</v>
      </c>
      <c r="CC88" s="3" t="str">
        <f t="shared" si="55"/>
        <v>−</v>
      </c>
      <c r="CD88" s="3" t="str">
        <f t="shared" si="56"/>
        <v>−</v>
      </c>
      <c r="CG88" s="3" t="str">
        <f t="shared" si="57"/>
        <v>−</v>
      </c>
      <c r="CH88" s="3" t="str">
        <f t="shared" si="58"/>
        <v>−</v>
      </c>
    </row>
    <row r="89" spans="1:86" ht="52" x14ac:dyDescent="0.2">
      <c r="A89" s="6" t="s">
        <v>312</v>
      </c>
      <c r="B89" s="6" t="s">
        <v>424</v>
      </c>
      <c r="C89" s="11" t="s">
        <v>1291</v>
      </c>
      <c r="D89" s="6" t="s">
        <v>418</v>
      </c>
      <c r="E89" s="6" t="s">
        <v>425</v>
      </c>
      <c r="F89" s="15" t="s">
        <v>310</v>
      </c>
      <c r="G89" s="6" t="s">
        <v>426</v>
      </c>
      <c r="H89" s="7" t="s">
        <v>71</v>
      </c>
      <c r="I89" s="28" t="s">
        <v>71</v>
      </c>
      <c r="J89" s="28" t="s">
        <v>70</v>
      </c>
      <c r="K89" s="28" t="s">
        <v>70</v>
      </c>
      <c r="L89" s="28" t="s">
        <v>70</v>
      </c>
      <c r="M89" s="8" t="s">
        <v>70</v>
      </c>
      <c r="N89" s="8" t="s">
        <v>71</v>
      </c>
      <c r="O89" s="9" t="s">
        <v>70</v>
      </c>
      <c r="P89" s="7" t="s">
        <v>70</v>
      </c>
      <c r="Q89" s="28" t="s">
        <v>70</v>
      </c>
      <c r="R89" s="28" t="s">
        <v>70</v>
      </c>
      <c r="S89" s="28" t="s">
        <v>71</v>
      </c>
      <c r="T89" s="28" t="s">
        <v>70</v>
      </c>
      <c r="U89" s="28" t="s">
        <v>70</v>
      </c>
      <c r="V89" s="8" t="s">
        <v>70</v>
      </c>
      <c r="W89" s="8" t="s">
        <v>70</v>
      </c>
      <c r="X89" s="9" t="s">
        <v>70</v>
      </c>
      <c r="Y89" s="7" t="s">
        <v>70</v>
      </c>
      <c r="Z89" s="28" t="s">
        <v>70</v>
      </c>
      <c r="AA89" s="28" t="s">
        <v>70</v>
      </c>
      <c r="AB89" s="28" t="s">
        <v>70</v>
      </c>
      <c r="AC89" s="28" t="s">
        <v>70</v>
      </c>
      <c r="AD89" s="8" t="s">
        <v>70</v>
      </c>
      <c r="AE89" s="8" t="s">
        <v>70</v>
      </c>
      <c r="AF89" s="8" t="s">
        <v>70</v>
      </c>
      <c r="AG89" s="9" t="s">
        <v>71</v>
      </c>
      <c r="AH89" s="13" t="str">
        <f t="shared" si="59"/>
        <v>O</v>
      </c>
      <c r="AI89" s="3" t="str">
        <f t="shared" si="60"/>
        <v>−</v>
      </c>
      <c r="AL89" s="3" t="str">
        <f t="shared" si="61"/>
        <v>−</v>
      </c>
      <c r="AM89" s="3" t="str">
        <f t="shared" si="62"/>
        <v>−</v>
      </c>
      <c r="AN89" s="3" t="str">
        <f t="shared" si="63"/>
        <v>−</v>
      </c>
      <c r="AO89" s="3" t="str">
        <f t="shared" si="32"/>
        <v>−</v>
      </c>
      <c r="AP89" s="3" t="str">
        <f t="shared" si="33"/>
        <v>−</v>
      </c>
      <c r="AQ89" s="3" t="str">
        <f t="shared" si="34"/>
        <v>−</v>
      </c>
      <c r="AR89" s="3" t="str">
        <f t="shared" si="35"/>
        <v>−</v>
      </c>
      <c r="AS89" s="3" t="str">
        <f t="shared" si="36"/>
        <v>−</v>
      </c>
      <c r="AT89" s="3" t="str">
        <f t="shared" si="37"/>
        <v>−</v>
      </c>
      <c r="AU89" s="3" t="str">
        <f t="shared" si="38"/>
        <v>−</v>
      </c>
      <c r="AV89" s="3" t="str">
        <f t="shared" si="39"/>
        <v>−</v>
      </c>
      <c r="BA89" s="3" t="str">
        <f t="shared" si="40"/>
        <v>−</v>
      </c>
      <c r="BB89" s="3" t="str">
        <f t="shared" si="41"/>
        <v>−</v>
      </c>
      <c r="BC89" s="3" t="str">
        <f t="shared" si="42"/>
        <v>○</v>
      </c>
      <c r="BF89" s="3" t="s">
        <v>71</v>
      </c>
      <c r="BI89" s="3" t="str">
        <f t="shared" si="43"/>
        <v>−</v>
      </c>
      <c r="BJ89" s="3" t="str">
        <f t="shared" si="44"/>
        <v>−</v>
      </c>
      <c r="BK89" s="3" t="str">
        <f t="shared" si="45"/>
        <v>−</v>
      </c>
      <c r="BL89" s="3" t="str">
        <f t="shared" si="46"/>
        <v>−</v>
      </c>
      <c r="BM89" s="3" t="str">
        <f t="shared" si="47"/>
        <v>−</v>
      </c>
      <c r="BN89" s="3" t="str">
        <f t="shared" si="48"/>
        <v>−</v>
      </c>
      <c r="BO89" s="3"/>
      <c r="BP89" s="3"/>
      <c r="BQ89" s="3"/>
      <c r="BR89" s="3"/>
      <c r="BS89" s="3"/>
      <c r="BT89" s="3"/>
      <c r="BU89" s="3"/>
      <c r="BV89" s="3"/>
      <c r="BW89" s="3" t="str">
        <f t="shared" si="49"/>
        <v>−</v>
      </c>
      <c r="BX89" s="3" t="str">
        <f t="shared" si="50"/>
        <v>−</v>
      </c>
      <c r="BY89" s="3" t="str">
        <f t="shared" si="51"/>
        <v>−</v>
      </c>
      <c r="BZ89" s="3" t="str">
        <f t="shared" si="52"/>
        <v>−</v>
      </c>
      <c r="CA89" s="3" t="str">
        <f t="shared" si="53"/>
        <v>−</v>
      </c>
      <c r="CB89" s="3" t="str">
        <f t="shared" si="54"/>
        <v>−</v>
      </c>
      <c r="CC89" s="3" t="str">
        <f t="shared" si="55"/>
        <v>−</v>
      </c>
      <c r="CD89" s="3" t="str">
        <f t="shared" si="56"/>
        <v>−</v>
      </c>
      <c r="CG89" s="3" t="str">
        <f t="shared" si="57"/>
        <v>−</v>
      </c>
      <c r="CH89" s="3" t="str">
        <f t="shared" si="58"/>
        <v>−</v>
      </c>
    </row>
    <row r="90" spans="1:86" ht="39" x14ac:dyDescent="0.2">
      <c r="A90" s="6" t="s">
        <v>312</v>
      </c>
      <c r="B90" s="6" t="s">
        <v>421</v>
      </c>
      <c r="C90" s="11" t="s">
        <v>1292</v>
      </c>
      <c r="D90" s="6" t="s">
        <v>418</v>
      </c>
      <c r="E90" s="6" t="s">
        <v>422</v>
      </c>
      <c r="F90" s="15" t="s">
        <v>310</v>
      </c>
      <c r="G90" s="6" t="s">
        <v>423</v>
      </c>
      <c r="H90" s="7" t="s">
        <v>71</v>
      </c>
      <c r="I90" s="28" t="s">
        <v>71</v>
      </c>
      <c r="J90" s="28" t="s">
        <v>70</v>
      </c>
      <c r="K90" s="28" t="s">
        <v>70</v>
      </c>
      <c r="L90" s="28" t="s">
        <v>70</v>
      </c>
      <c r="M90" s="8" t="s">
        <v>70</v>
      </c>
      <c r="N90" s="8" t="s">
        <v>71</v>
      </c>
      <c r="O90" s="9" t="s">
        <v>70</v>
      </c>
      <c r="P90" s="7" t="s">
        <v>70</v>
      </c>
      <c r="Q90" s="28" t="s">
        <v>70</v>
      </c>
      <c r="R90" s="28" t="s">
        <v>70</v>
      </c>
      <c r="S90" s="28" t="s">
        <v>71</v>
      </c>
      <c r="T90" s="28" t="s">
        <v>70</v>
      </c>
      <c r="U90" s="28" t="s">
        <v>70</v>
      </c>
      <c r="V90" s="8" t="s">
        <v>70</v>
      </c>
      <c r="W90" s="8" t="s">
        <v>70</v>
      </c>
      <c r="X90" s="9" t="s">
        <v>70</v>
      </c>
      <c r="Y90" s="7" t="s">
        <v>71</v>
      </c>
      <c r="Z90" s="28" t="s">
        <v>70</v>
      </c>
      <c r="AA90" s="28" t="s">
        <v>70</v>
      </c>
      <c r="AB90" s="28" t="s">
        <v>70</v>
      </c>
      <c r="AC90" s="28" t="s">
        <v>70</v>
      </c>
      <c r="AD90" s="8" t="s">
        <v>70</v>
      </c>
      <c r="AE90" s="8" t="s">
        <v>70</v>
      </c>
      <c r="AF90" s="8" t="s">
        <v>70</v>
      </c>
      <c r="AG90" s="9" t="s">
        <v>70</v>
      </c>
      <c r="AH90" s="13" t="str">
        <f t="shared" si="59"/>
        <v>O</v>
      </c>
      <c r="AI90" s="3" t="str">
        <f t="shared" si="60"/>
        <v>−</v>
      </c>
      <c r="AL90" s="3" t="str">
        <f t="shared" si="61"/>
        <v>−</v>
      </c>
      <c r="AM90" s="3" t="str">
        <f t="shared" si="62"/>
        <v>−</v>
      </c>
      <c r="AN90" s="3" t="str">
        <f t="shared" si="63"/>
        <v>−</v>
      </c>
      <c r="AO90" s="3" t="str">
        <f t="shared" si="32"/>
        <v>−</v>
      </c>
      <c r="AP90" s="3" t="str">
        <f t="shared" si="33"/>
        <v>−</v>
      </c>
      <c r="AQ90" s="3" t="str">
        <f t="shared" si="34"/>
        <v>−</v>
      </c>
      <c r="AR90" s="3" t="str">
        <f t="shared" si="35"/>
        <v>−</v>
      </c>
      <c r="AS90" s="3" t="str">
        <f t="shared" si="36"/>
        <v>−</v>
      </c>
      <c r="AT90" s="3" t="str">
        <f t="shared" si="37"/>
        <v>−</v>
      </c>
      <c r="AU90" s="3" t="str">
        <f t="shared" si="38"/>
        <v>−</v>
      </c>
      <c r="AV90" s="3" t="str">
        <f t="shared" si="39"/>
        <v>−</v>
      </c>
      <c r="BA90" s="3" t="str">
        <f t="shared" si="40"/>
        <v>−</v>
      </c>
      <c r="BB90" s="3" t="str">
        <f t="shared" si="41"/>
        <v>−</v>
      </c>
      <c r="BC90" s="3" t="str">
        <f t="shared" si="42"/>
        <v>○</v>
      </c>
      <c r="BF90" s="3" t="s">
        <v>71</v>
      </c>
      <c r="BI90" s="3" t="str">
        <f t="shared" si="43"/>
        <v>−</v>
      </c>
      <c r="BJ90" s="3" t="str">
        <f t="shared" si="44"/>
        <v>−</v>
      </c>
      <c r="BK90" s="3" t="str">
        <f t="shared" si="45"/>
        <v>−</v>
      </c>
      <c r="BL90" s="3" t="str">
        <f t="shared" si="46"/>
        <v>−</v>
      </c>
      <c r="BM90" s="3" t="str">
        <f t="shared" si="47"/>
        <v>−</v>
      </c>
      <c r="BN90" s="3" t="str">
        <f t="shared" si="48"/>
        <v>−</v>
      </c>
      <c r="BO90" s="3"/>
      <c r="BP90" s="3"/>
      <c r="BQ90" s="3"/>
      <c r="BR90" s="3"/>
      <c r="BS90" s="3"/>
      <c r="BT90" s="3"/>
      <c r="BU90" s="3"/>
      <c r="BV90" s="3"/>
      <c r="BW90" s="3" t="str">
        <f t="shared" si="49"/>
        <v>−</v>
      </c>
      <c r="BX90" s="3" t="str">
        <f t="shared" si="50"/>
        <v>−</v>
      </c>
      <c r="BY90" s="3" t="str">
        <f t="shared" si="51"/>
        <v>−</v>
      </c>
      <c r="BZ90" s="3" t="str">
        <f t="shared" si="52"/>
        <v>−</v>
      </c>
      <c r="CA90" s="3" t="str">
        <f t="shared" si="53"/>
        <v>−</v>
      </c>
      <c r="CB90" s="3" t="str">
        <f t="shared" si="54"/>
        <v>−</v>
      </c>
      <c r="CC90" s="3" t="str">
        <f t="shared" si="55"/>
        <v>−</v>
      </c>
      <c r="CD90" s="3" t="str">
        <f t="shared" si="56"/>
        <v>−</v>
      </c>
      <c r="CG90" s="3" t="str">
        <f t="shared" si="57"/>
        <v>−</v>
      </c>
      <c r="CH90" s="3" t="str">
        <f t="shared" si="58"/>
        <v>−</v>
      </c>
    </row>
    <row r="91" spans="1:86" ht="26" x14ac:dyDescent="0.2">
      <c r="A91" s="6" t="s">
        <v>312</v>
      </c>
      <c r="B91" s="6" t="s">
        <v>355</v>
      </c>
      <c r="C91" s="11" t="s">
        <v>1293</v>
      </c>
      <c r="D91" s="6" t="s">
        <v>356</v>
      </c>
      <c r="E91" s="6" t="s">
        <v>357</v>
      </c>
      <c r="F91" s="15" t="s">
        <v>310</v>
      </c>
      <c r="G91" s="6" t="s">
        <v>358</v>
      </c>
      <c r="H91" s="7" t="s">
        <v>71</v>
      </c>
      <c r="I91" s="28" t="s">
        <v>71</v>
      </c>
      <c r="J91" s="28" t="s">
        <v>71</v>
      </c>
      <c r="K91" s="28" t="s">
        <v>71</v>
      </c>
      <c r="L91" s="28" t="s">
        <v>71</v>
      </c>
      <c r="M91" s="8" t="s">
        <v>71</v>
      </c>
      <c r="N91" s="8" t="s">
        <v>71</v>
      </c>
      <c r="O91" s="9" t="s">
        <v>71</v>
      </c>
      <c r="P91" s="7" t="s">
        <v>70</v>
      </c>
      <c r="Q91" s="28" t="s">
        <v>70</v>
      </c>
      <c r="R91" s="28" t="s">
        <v>70</v>
      </c>
      <c r="S91" s="28" t="s">
        <v>71</v>
      </c>
      <c r="T91" s="28" t="s">
        <v>71</v>
      </c>
      <c r="U91" s="28" t="s">
        <v>71</v>
      </c>
      <c r="V91" s="8" t="s">
        <v>70</v>
      </c>
      <c r="W91" s="8" t="s">
        <v>71</v>
      </c>
      <c r="X91" s="9" t="s">
        <v>71</v>
      </c>
      <c r="Y91" s="7" t="s">
        <v>71</v>
      </c>
      <c r="Z91" s="28" t="s">
        <v>70</v>
      </c>
      <c r="AA91" s="28" t="s">
        <v>70</v>
      </c>
      <c r="AB91" s="28" t="s">
        <v>70</v>
      </c>
      <c r="AC91" s="28" t="s">
        <v>70</v>
      </c>
      <c r="AD91" s="8" t="s">
        <v>70</v>
      </c>
      <c r="AE91" s="8" t="s">
        <v>70</v>
      </c>
      <c r="AF91" s="8" t="s">
        <v>70</v>
      </c>
      <c r="AG91" s="9" t="s">
        <v>70</v>
      </c>
      <c r="AH91" s="13" t="str">
        <f t="shared" si="59"/>
        <v>O</v>
      </c>
      <c r="AI91" s="3" t="str">
        <f t="shared" si="60"/>
        <v>−</v>
      </c>
      <c r="AL91" s="3" t="str">
        <f t="shared" si="61"/>
        <v>−</v>
      </c>
      <c r="AM91" s="3" t="str">
        <f t="shared" si="62"/>
        <v>−</v>
      </c>
      <c r="AN91" s="3" t="str">
        <f t="shared" si="63"/>
        <v>−</v>
      </c>
      <c r="AO91" s="3" t="str">
        <f t="shared" si="32"/>
        <v>−</v>
      </c>
      <c r="AP91" s="3" t="str">
        <f t="shared" si="33"/>
        <v>−</v>
      </c>
      <c r="AQ91" s="3" t="str">
        <f t="shared" si="34"/>
        <v>−</v>
      </c>
      <c r="AR91" s="3" t="str">
        <f t="shared" si="35"/>
        <v>−</v>
      </c>
      <c r="AS91" s="3" t="str">
        <f t="shared" si="36"/>
        <v>−</v>
      </c>
      <c r="AT91" s="3" t="str">
        <f t="shared" si="37"/>
        <v>−</v>
      </c>
      <c r="AU91" s="3" t="str">
        <f t="shared" si="38"/>
        <v>−</v>
      </c>
      <c r="AV91" s="3" t="str">
        <f t="shared" si="39"/>
        <v>−</v>
      </c>
      <c r="BA91" s="3" t="str">
        <f t="shared" si="40"/>
        <v>−</v>
      </c>
      <c r="BB91" s="3" t="str">
        <f t="shared" si="41"/>
        <v>−</v>
      </c>
      <c r="BC91" s="3" t="str">
        <f t="shared" si="42"/>
        <v>○</v>
      </c>
      <c r="BF91" s="3" t="s">
        <v>71</v>
      </c>
      <c r="BI91" s="3" t="str">
        <f t="shared" si="43"/>
        <v>−</v>
      </c>
      <c r="BJ91" s="3" t="str">
        <f t="shared" si="44"/>
        <v>−</v>
      </c>
      <c r="BK91" s="3" t="str">
        <f t="shared" si="45"/>
        <v>−</v>
      </c>
      <c r="BL91" s="3" t="str">
        <f t="shared" si="46"/>
        <v>−</v>
      </c>
      <c r="BM91" s="3" t="str">
        <f t="shared" si="47"/>
        <v>−</v>
      </c>
      <c r="BN91" s="3" t="str">
        <f t="shared" si="48"/>
        <v>−</v>
      </c>
      <c r="BO91" s="3"/>
      <c r="BP91" s="3"/>
      <c r="BQ91" s="3"/>
      <c r="BR91" s="3"/>
      <c r="BS91" s="3"/>
      <c r="BT91" s="3"/>
      <c r="BU91" s="3"/>
      <c r="BV91" s="3"/>
      <c r="BW91" s="3" t="str">
        <f t="shared" si="49"/>
        <v>−</v>
      </c>
      <c r="BX91" s="3" t="str">
        <f t="shared" si="50"/>
        <v>−</v>
      </c>
      <c r="BY91" s="3" t="str">
        <f t="shared" si="51"/>
        <v>−</v>
      </c>
      <c r="BZ91" s="3" t="str">
        <f t="shared" si="52"/>
        <v>−</v>
      </c>
      <c r="CA91" s="3" t="str">
        <f t="shared" si="53"/>
        <v>−</v>
      </c>
      <c r="CB91" s="3" t="str">
        <f t="shared" si="54"/>
        <v>−</v>
      </c>
      <c r="CC91" s="3" t="str">
        <f t="shared" si="55"/>
        <v>−</v>
      </c>
      <c r="CD91" s="3" t="str">
        <f t="shared" si="56"/>
        <v>−</v>
      </c>
      <c r="CG91" s="3" t="str">
        <f t="shared" si="57"/>
        <v>−</v>
      </c>
      <c r="CH91" s="3" t="str">
        <f t="shared" si="58"/>
        <v>−</v>
      </c>
    </row>
    <row r="92" spans="1:86" ht="39" x14ac:dyDescent="0.2">
      <c r="A92" s="6" t="s">
        <v>312</v>
      </c>
      <c r="B92" s="6" t="s">
        <v>441</v>
      </c>
      <c r="C92" s="11" t="s">
        <v>1294</v>
      </c>
      <c r="D92" s="6" t="s">
        <v>432</v>
      </c>
      <c r="E92" s="6" t="s">
        <v>433</v>
      </c>
      <c r="F92" s="15" t="s">
        <v>310</v>
      </c>
      <c r="G92" s="6" t="s">
        <v>442</v>
      </c>
      <c r="H92" s="7" t="s">
        <v>70</v>
      </c>
      <c r="I92" s="28" t="s">
        <v>71</v>
      </c>
      <c r="J92" s="28" t="s">
        <v>71</v>
      </c>
      <c r="K92" s="28" t="s">
        <v>71</v>
      </c>
      <c r="L92" s="28" t="s">
        <v>70</v>
      </c>
      <c r="M92" s="8" t="s">
        <v>70</v>
      </c>
      <c r="N92" s="8" t="s">
        <v>70</v>
      </c>
      <c r="O92" s="9" t="s">
        <v>70</v>
      </c>
      <c r="P92" s="7" t="s">
        <v>70</v>
      </c>
      <c r="Q92" s="28" t="s">
        <v>70</v>
      </c>
      <c r="R92" s="28" t="s">
        <v>70</v>
      </c>
      <c r="S92" s="28" t="s">
        <v>70</v>
      </c>
      <c r="T92" s="28" t="s">
        <v>70</v>
      </c>
      <c r="U92" s="28" t="s">
        <v>70</v>
      </c>
      <c r="V92" s="8" t="s">
        <v>70</v>
      </c>
      <c r="W92" s="8" t="s">
        <v>70</v>
      </c>
      <c r="X92" s="9" t="s">
        <v>71</v>
      </c>
      <c r="Y92" s="7" t="s">
        <v>71</v>
      </c>
      <c r="Z92" s="28" t="s">
        <v>70</v>
      </c>
      <c r="AA92" s="28" t="s">
        <v>70</v>
      </c>
      <c r="AB92" s="28" t="s">
        <v>70</v>
      </c>
      <c r="AC92" s="28" t="s">
        <v>70</v>
      </c>
      <c r="AD92" s="8" t="s">
        <v>70</v>
      </c>
      <c r="AE92" s="8" t="s">
        <v>70</v>
      </c>
      <c r="AF92" s="8" t="s">
        <v>70</v>
      </c>
      <c r="AG92" s="9" t="s">
        <v>70</v>
      </c>
      <c r="AH92" s="13" t="str">
        <f t="shared" si="59"/>
        <v>O</v>
      </c>
      <c r="AI92" s="3" t="str">
        <f t="shared" si="60"/>
        <v>−</v>
      </c>
      <c r="AL92" s="3" t="str">
        <f t="shared" si="61"/>
        <v>−</v>
      </c>
      <c r="AM92" s="3" t="str">
        <f t="shared" si="62"/>
        <v>−</v>
      </c>
      <c r="AN92" s="3" t="str">
        <f t="shared" si="63"/>
        <v>−</v>
      </c>
      <c r="AO92" s="3" t="str">
        <f t="shared" si="32"/>
        <v>−</v>
      </c>
      <c r="AP92" s="3" t="str">
        <f t="shared" si="33"/>
        <v>−</v>
      </c>
      <c r="AQ92" s="3" t="str">
        <f t="shared" si="34"/>
        <v>−</v>
      </c>
      <c r="AR92" s="3" t="str">
        <f t="shared" si="35"/>
        <v>−</v>
      </c>
      <c r="AS92" s="3" t="str">
        <f t="shared" si="36"/>
        <v>−</v>
      </c>
      <c r="AT92" s="3" t="str">
        <f t="shared" si="37"/>
        <v>−</v>
      </c>
      <c r="AU92" s="3" t="str">
        <f t="shared" si="38"/>
        <v>−</v>
      </c>
      <c r="AV92" s="3" t="str">
        <f t="shared" si="39"/>
        <v>−</v>
      </c>
      <c r="BA92" s="3" t="str">
        <f t="shared" si="40"/>
        <v>−</v>
      </c>
      <c r="BB92" s="3" t="str">
        <f t="shared" si="41"/>
        <v>−</v>
      </c>
      <c r="BC92" s="3" t="str">
        <f t="shared" si="42"/>
        <v>○</v>
      </c>
      <c r="BF92" s="3" t="s">
        <v>71</v>
      </c>
      <c r="BI92" s="3" t="str">
        <f t="shared" si="43"/>
        <v>−</v>
      </c>
      <c r="BJ92" s="3" t="str">
        <f t="shared" si="44"/>
        <v>−</v>
      </c>
      <c r="BK92" s="3" t="str">
        <f t="shared" si="45"/>
        <v>−</v>
      </c>
      <c r="BL92" s="3" t="str">
        <f t="shared" si="46"/>
        <v>−</v>
      </c>
      <c r="BM92" s="3" t="str">
        <f t="shared" si="47"/>
        <v>−</v>
      </c>
      <c r="BN92" s="3" t="str">
        <f t="shared" si="48"/>
        <v>−</v>
      </c>
      <c r="BO92" s="3"/>
      <c r="BP92" s="3"/>
      <c r="BQ92" s="3"/>
      <c r="BR92" s="3"/>
      <c r="BS92" s="3"/>
      <c r="BT92" s="3"/>
      <c r="BU92" s="3"/>
      <c r="BV92" s="3"/>
      <c r="BW92" s="3" t="str">
        <f t="shared" si="49"/>
        <v>−</v>
      </c>
      <c r="BX92" s="3" t="str">
        <f t="shared" si="50"/>
        <v>−</v>
      </c>
      <c r="BY92" s="3" t="str">
        <f t="shared" si="51"/>
        <v>−</v>
      </c>
      <c r="BZ92" s="3" t="str">
        <f t="shared" si="52"/>
        <v>−</v>
      </c>
      <c r="CA92" s="3" t="str">
        <f t="shared" si="53"/>
        <v>−</v>
      </c>
      <c r="CB92" s="3" t="str">
        <f t="shared" si="54"/>
        <v>−</v>
      </c>
      <c r="CC92" s="3" t="str">
        <f t="shared" si="55"/>
        <v>−</v>
      </c>
      <c r="CD92" s="3" t="str">
        <f t="shared" si="56"/>
        <v>−</v>
      </c>
      <c r="CG92" s="3" t="str">
        <f t="shared" si="57"/>
        <v>−</v>
      </c>
      <c r="CH92" s="3" t="str">
        <f t="shared" si="58"/>
        <v>−</v>
      </c>
    </row>
    <row r="93" spans="1:86" ht="52" x14ac:dyDescent="0.2">
      <c r="A93" s="6" t="s">
        <v>312</v>
      </c>
      <c r="B93" s="6" t="s">
        <v>439</v>
      </c>
      <c r="C93" s="11" t="s">
        <v>1295</v>
      </c>
      <c r="D93" s="6" t="s">
        <v>432</v>
      </c>
      <c r="E93" s="6" t="s">
        <v>433</v>
      </c>
      <c r="F93" s="15" t="s">
        <v>310</v>
      </c>
      <c r="G93" s="6" t="s">
        <v>440</v>
      </c>
      <c r="H93" s="7" t="s">
        <v>71</v>
      </c>
      <c r="I93" s="28" t="s">
        <v>71</v>
      </c>
      <c r="J93" s="28" t="s">
        <v>71</v>
      </c>
      <c r="K93" s="28" t="s">
        <v>70</v>
      </c>
      <c r="L93" s="28" t="s">
        <v>70</v>
      </c>
      <c r="M93" s="8" t="s">
        <v>70</v>
      </c>
      <c r="N93" s="8" t="s">
        <v>71</v>
      </c>
      <c r="O93" s="9" t="s">
        <v>70</v>
      </c>
      <c r="P93" s="7" t="s">
        <v>71</v>
      </c>
      <c r="Q93" s="28" t="s">
        <v>70</v>
      </c>
      <c r="R93" s="28" t="s">
        <v>70</v>
      </c>
      <c r="S93" s="28" t="s">
        <v>71</v>
      </c>
      <c r="T93" s="28" t="s">
        <v>71</v>
      </c>
      <c r="U93" s="28" t="s">
        <v>70</v>
      </c>
      <c r="V93" s="8" t="s">
        <v>70</v>
      </c>
      <c r="W93" s="8" t="s">
        <v>70</v>
      </c>
      <c r="X93" s="9" t="s">
        <v>70</v>
      </c>
      <c r="Y93" s="7" t="s">
        <v>71</v>
      </c>
      <c r="Z93" s="28" t="s">
        <v>70</v>
      </c>
      <c r="AA93" s="28" t="s">
        <v>70</v>
      </c>
      <c r="AB93" s="28" t="s">
        <v>70</v>
      </c>
      <c r="AC93" s="28" t="s">
        <v>70</v>
      </c>
      <c r="AD93" s="8" t="s">
        <v>70</v>
      </c>
      <c r="AE93" s="8" t="s">
        <v>70</v>
      </c>
      <c r="AF93" s="8" t="s">
        <v>70</v>
      </c>
      <c r="AG93" s="9" t="s">
        <v>70</v>
      </c>
      <c r="AH93" s="13" t="str">
        <f t="shared" si="59"/>
        <v>O</v>
      </c>
      <c r="AI93" s="3" t="str">
        <f t="shared" si="60"/>
        <v>−</v>
      </c>
      <c r="AL93" s="3" t="str">
        <f t="shared" si="61"/>
        <v>−</v>
      </c>
      <c r="AM93" s="3" t="str">
        <f t="shared" si="62"/>
        <v>−</v>
      </c>
      <c r="AN93" s="3" t="str">
        <f t="shared" si="63"/>
        <v>−</v>
      </c>
      <c r="AO93" s="3" t="str">
        <f t="shared" si="32"/>
        <v>−</v>
      </c>
      <c r="AP93" s="3" t="str">
        <f t="shared" si="33"/>
        <v>−</v>
      </c>
      <c r="AQ93" s="3" t="str">
        <f t="shared" si="34"/>
        <v>−</v>
      </c>
      <c r="AR93" s="3" t="str">
        <f t="shared" si="35"/>
        <v>−</v>
      </c>
      <c r="AS93" s="3" t="str">
        <f t="shared" si="36"/>
        <v>−</v>
      </c>
      <c r="AT93" s="3" t="str">
        <f t="shared" si="37"/>
        <v>−</v>
      </c>
      <c r="AU93" s="3" t="str">
        <f t="shared" si="38"/>
        <v>−</v>
      </c>
      <c r="AV93" s="3" t="str">
        <f t="shared" si="39"/>
        <v>−</v>
      </c>
      <c r="BA93" s="3" t="str">
        <f t="shared" si="40"/>
        <v>−</v>
      </c>
      <c r="BB93" s="3" t="str">
        <f t="shared" si="41"/>
        <v>−</v>
      </c>
      <c r="BC93" s="3" t="str">
        <f t="shared" si="42"/>
        <v>○</v>
      </c>
      <c r="BH93" s="3" t="s">
        <v>71</v>
      </c>
      <c r="BI93" s="3" t="str">
        <f t="shared" si="43"/>
        <v>−</v>
      </c>
      <c r="BJ93" s="3" t="str">
        <f t="shared" si="44"/>
        <v>−</v>
      </c>
      <c r="BK93" s="3" t="str">
        <f t="shared" si="45"/>
        <v>−</v>
      </c>
      <c r="BL93" s="3" t="str">
        <f t="shared" si="46"/>
        <v>−</v>
      </c>
      <c r="BM93" s="3" t="str">
        <f t="shared" si="47"/>
        <v>−</v>
      </c>
      <c r="BN93" s="3" t="str">
        <f t="shared" si="48"/>
        <v>−</v>
      </c>
      <c r="BO93" s="3"/>
      <c r="BP93" s="3"/>
      <c r="BQ93" s="3"/>
      <c r="BR93" s="3"/>
      <c r="BS93" s="3"/>
      <c r="BT93" s="3"/>
      <c r="BU93" s="3"/>
      <c r="BV93" s="3"/>
      <c r="BW93" s="3" t="str">
        <f t="shared" si="49"/>
        <v>−</v>
      </c>
      <c r="BX93" s="3" t="str">
        <f t="shared" si="50"/>
        <v>−</v>
      </c>
      <c r="BY93" s="3" t="str">
        <f t="shared" si="51"/>
        <v>−</v>
      </c>
      <c r="BZ93" s="3" t="str">
        <f t="shared" si="52"/>
        <v>−</v>
      </c>
      <c r="CA93" s="3" t="str">
        <f t="shared" si="53"/>
        <v>−</v>
      </c>
      <c r="CB93" s="3" t="str">
        <f t="shared" si="54"/>
        <v>−</v>
      </c>
      <c r="CC93" s="3" t="str">
        <f t="shared" si="55"/>
        <v>−</v>
      </c>
      <c r="CD93" s="3" t="str">
        <f t="shared" si="56"/>
        <v>−</v>
      </c>
      <c r="CG93" s="3" t="str">
        <f t="shared" si="57"/>
        <v>−</v>
      </c>
      <c r="CH93" s="3" t="str">
        <f t="shared" si="58"/>
        <v>−</v>
      </c>
    </row>
    <row r="94" spans="1:86" ht="52" x14ac:dyDescent="0.2">
      <c r="A94" s="6" t="s">
        <v>312</v>
      </c>
      <c r="B94" s="6" t="s">
        <v>437</v>
      </c>
      <c r="C94" s="11" t="s">
        <v>1296</v>
      </c>
      <c r="D94" s="6" t="s">
        <v>432</v>
      </c>
      <c r="E94" s="6" t="s">
        <v>433</v>
      </c>
      <c r="F94" s="15" t="s">
        <v>310</v>
      </c>
      <c r="G94" s="6" t="s">
        <v>438</v>
      </c>
      <c r="H94" s="7" t="s">
        <v>70</v>
      </c>
      <c r="I94" s="28" t="s">
        <v>71</v>
      </c>
      <c r="J94" s="28" t="s">
        <v>71</v>
      </c>
      <c r="K94" s="28" t="s">
        <v>71</v>
      </c>
      <c r="L94" s="28" t="s">
        <v>70</v>
      </c>
      <c r="M94" s="8" t="s">
        <v>71</v>
      </c>
      <c r="N94" s="8" t="s">
        <v>71</v>
      </c>
      <c r="O94" s="9" t="s">
        <v>71</v>
      </c>
      <c r="P94" s="7" t="s">
        <v>70</v>
      </c>
      <c r="Q94" s="28" t="s">
        <v>70</v>
      </c>
      <c r="R94" s="28" t="s">
        <v>70</v>
      </c>
      <c r="S94" s="28" t="s">
        <v>70</v>
      </c>
      <c r="T94" s="28" t="s">
        <v>70</v>
      </c>
      <c r="U94" s="28" t="s">
        <v>70</v>
      </c>
      <c r="V94" s="8" t="s">
        <v>70</v>
      </c>
      <c r="W94" s="8" t="s">
        <v>70</v>
      </c>
      <c r="X94" s="9" t="s">
        <v>71</v>
      </c>
      <c r="Y94" s="7" t="s">
        <v>71</v>
      </c>
      <c r="Z94" s="28" t="s">
        <v>70</v>
      </c>
      <c r="AA94" s="28" t="s">
        <v>70</v>
      </c>
      <c r="AB94" s="28" t="s">
        <v>70</v>
      </c>
      <c r="AC94" s="28" t="s">
        <v>70</v>
      </c>
      <c r="AD94" s="8" t="s">
        <v>70</v>
      </c>
      <c r="AE94" s="8" t="s">
        <v>70</v>
      </c>
      <c r="AF94" s="8" t="s">
        <v>70</v>
      </c>
      <c r="AG94" s="9" t="s">
        <v>70</v>
      </c>
      <c r="AH94" s="13" t="str">
        <f t="shared" si="59"/>
        <v>O</v>
      </c>
      <c r="AI94" s="3" t="str">
        <f t="shared" si="60"/>
        <v>−</v>
      </c>
      <c r="AL94" s="3" t="str">
        <f t="shared" si="61"/>
        <v>−</v>
      </c>
      <c r="AM94" s="3" t="str">
        <f t="shared" si="62"/>
        <v>−</v>
      </c>
      <c r="AN94" s="3" t="str">
        <f t="shared" si="63"/>
        <v>−</v>
      </c>
      <c r="AO94" s="3" t="str">
        <f t="shared" si="32"/>
        <v>−</v>
      </c>
      <c r="AP94" s="3" t="str">
        <f t="shared" si="33"/>
        <v>−</v>
      </c>
      <c r="AQ94" s="3" t="str">
        <f t="shared" si="34"/>
        <v>−</v>
      </c>
      <c r="AR94" s="3" t="str">
        <f t="shared" si="35"/>
        <v>−</v>
      </c>
      <c r="AS94" s="3" t="str">
        <f t="shared" si="36"/>
        <v>−</v>
      </c>
      <c r="AT94" s="3" t="str">
        <f t="shared" si="37"/>
        <v>−</v>
      </c>
      <c r="AU94" s="3" t="str">
        <f t="shared" si="38"/>
        <v>−</v>
      </c>
      <c r="AV94" s="3" t="str">
        <f t="shared" si="39"/>
        <v>−</v>
      </c>
      <c r="BA94" s="3" t="str">
        <f t="shared" si="40"/>
        <v>−</v>
      </c>
      <c r="BB94" s="3" t="str">
        <f t="shared" si="41"/>
        <v>−</v>
      </c>
      <c r="BC94" s="3" t="str">
        <f t="shared" si="42"/>
        <v>○</v>
      </c>
      <c r="BH94" s="3" t="s">
        <v>71</v>
      </c>
      <c r="BI94" s="3" t="str">
        <f t="shared" si="43"/>
        <v>−</v>
      </c>
      <c r="BJ94" s="3" t="str">
        <f t="shared" si="44"/>
        <v>−</v>
      </c>
      <c r="BK94" s="3" t="str">
        <f t="shared" si="45"/>
        <v>−</v>
      </c>
      <c r="BL94" s="3" t="str">
        <f t="shared" si="46"/>
        <v>−</v>
      </c>
      <c r="BM94" s="3" t="str">
        <f t="shared" si="47"/>
        <v>−</v>
      </c>
      <c r="BN94" s="3" t="str">
        <f t="shared" si="48"/>
        <v>−</v>
      </c>
      <c r="BO94" s="3"/>
      <c r="BP94" s="3"/>
      <c r="BQ94" s="3"/>
      <c r="BR94" s="3"/>
      <c r="BS94" s="3"/>
      <c r="BT94" s="3"/>
      <c r="BU94" s="3"/>
      <c r="BV94" s="3"/>
      <c r="BW94" s="3" t="str">
        <f t="shared" si="49"/>
        <v>−</v>
      </c>
      <c r="BX94" s="3" t="str">
        <f t="shared" si="50"/>
        <v>−</v>
      </c>
      <c r="BY94" s="3" t="str">
        <f t="shared" si="51"/>
        <v>−</v>
      </c>
      <c r="BZ94" s="3" t="str">
        <f t="shared" si="52"/>
        <v>−</v>
      </c>
      <c r="CA94" s="3" t="str">
        <f t="shared" si="53"/>
        <v>−</v>
      </c>
      <c r="CB94" s="3" t="str">
        <f t="shared" si="54"/>
        <v>−</v>
      </c>
      <c r="CC94" s="3" t="str">
        <f t="shared" si="55"/>
        <v>−</v>
      </c>
      <c r="CD94" s="3" t="str">
        <f t="shared" si="56"/>
        <v>−</v>
      </c>
      <c r="CG94" s="3" t="str">
        <f t="shared" si="57"/>
        <v>−</v>
      </c>
      <c r="CH94" s="3" t="str">
        <f t="shared" si="58"/>
        <v>−</v>
      </c>
    </row>
    <row r="95" spans="1:86" ht="52" x14ac:dyDescent="0.2">
      <c r="A95" s="6" t="s">
        <v>312</v>
      </c>
      <c r="B95" s="6" t="s">
        <v>431</v>
      </c>
      <c r="C95" s="11" t="s">
        <v>1297</v>
      </c>
      <c r="D95" s="6" t="s">
        <v>432</v>
      </c>
      <c r="E95" s="6" t="s">
        <v>433</v>
      </c>
      <c r="F95" s="15" t="s">
        <v>310</v>
      </c>
      <c r="G95" s="6" t="s">
        <v>434</v>
      </c>
      <c r="H95" s="7" t="s">
        <v>71</v>
      </c>
      <c r="I95" s="28" t="s">
        <v>71</v>
      </c>
      <c r="J95" s="28" t="s">
        <v>71</v>
      </c>
      <c r="K95" s="28" t="s">
        <v>71</v>
      </c>
      <c r="L95" s="28" t="s">
        <v>70</v>
      </c>
      <c r="M95" s="8" t="s">
        <v>70</v>
      </c>
      <c r="N95" s="8" t="s">
        <v>71</v>
      </c>
      <c r="O95" s="9" t="s">
        <v>71</v>
      </c>
      <c r="P95" s="7" t="s">
        <v>70</v>
      </c>
      <c r="Q95" s="28" t="s">
        <v>70</v>
      </c>
      <c r="R95" s="28" t="s">
        <v>70</v>
      </c>
      <c r="S95" s="28" t="s">
        <v>71</v>
      </c>
      <c r="T95" s="28" t="s">
        <v>70</v>
      </c>
      <c r="U95" s="28" t="s">
        <v>70</v>
      </c>
      <c r="V95" s="8" t="s">
        <v>70</v>
      </c>
      <c r="W95" s="8" t="s">
        <v>70</v>
      </c>
      <c r="X95" s="9" t="s">
        <v>70</v>
      </c>
      <c r="Y95" s="7" t="s">
        <v>71</v>
      </c>
      <c r="Z95" s="28" t="s">
        <v>70</v>
      </c>
      <c r="AA95" s="28" t="s">
        <v>70</v>
      </c>
      <c r="AB95" s="28" t="s">
        <v>70</v>
      </c>
      <c r="AC95" s="28" t="s">
        <v>70</v>
      </c>
      <c r="AD95" s="8" t="s">
        <v>70</v>
      </c>
      <c r="AE95" s="8" t="s">
        <v>70</v>
      </c>
      <c r="AF95" s="8" t="s">
        <v>70</v>
      </c>
      <c r="AG95" s="9" t="s">
        <v>70</v>
      </c>
      <c r="AH95" s="13" t="str">
        <f t="shared" si="59"/>
        <v>O</v>
      </c>
      <c r="AI95" s="3" t="str">
        <f t="shared" si="60"/>
        <v>−</v>
      </c>
      <c r="AL95" s="3" t="str">
        <f t="shared" si="61"/>
        <v>−</v>
      </c>
      <c r="AM95" s="3" t="str">
        <f t="shared" si="62"/>
        <v>−</v>
      </c>
      <c r="AN95" s="3" t="str">
        <f t="shared" si="63"/>
        <v>−</v>
      </c>
      <c r="AO95" s="3" t="str">
        <f t="shared" si="32"/>
        <v>−</v>
      </c>
      <c r="AP95" s="3" t="str">
        <f t="shared" si="33"/>
        <v>−</v>
      </c>
      <c r="AQ95" s="3" t="str">
        <f t="shared" si="34"/>
        <v>−</v>
      </c>
      <c r="AR95" s="3" t="str">
        <f t="shared" si="35"/>
        <v>−</v>
      </c>
      <c r="AS95" s="3" t="str">
        <f t="shared" si="36"/>
        <v>−</v>
      </c>
      <c r="AT95" s="3" t="str">
        <f t="shared" si="37"/>
        <v>−</v>
      </c>
      <c r="AU95" s="3" t="str">
        <f t="shared" si="38"/>
        <v>−</v>
      </c>
      <c r="AV95" s="3" t="str">
        <f t="shared" si="39"/>
        <v>−</v>
      </c>
      <c r="BA95" s="3" t="str">
        <f t="shared" si="40"/>
        <v>−</v>
      </c>
      <c r="BB95" s="3" t="str">
        <f t="shared" si="41"/>
        <v>−</v>
      </c>
      <c r="BC95" s="3" t="str">
        <f t="shared" si="42"/>
        <v>○</v>
      </c>
      <c r="BH95" s="3" t="s">
        <v>71</v>
      </c>
      <c r="BI95" s="3" t="str">
        <f t="shared" si="43"/>
        <v>−</v>
      </c>
      <c r="BJ95" s="3" t="str">
        <f t="shared" si="44"/>
        <v>−</v>
      </c>
      <c r="BK95" s="3" t="str">
        <f t="shared" si="45"/>
        <v>−</v>
      </c>
      <c r="BL95" s="3" t="str">
        <f t="shared" si="46"/>
        <v>−</v>
      </c>
      <c r="BM95" s="3" t="str">
        <f t="shared" si="47"/>
        <v>−</v>
      </c>
      <c r="BN95" s="3" t="str">
        <f t="shared" si="48"/>
        <v>−</v>
      </c>
      <c r="BO95" s="3"/>
      <c r="BP95" s="3"/>
      <c r="BQ95" s="3"/>
      <c r="BR95" s="3"/>
      <c r="BS95" s="3"/>
      <c r="BT95" s="3"/>
      <c r="BU95" s="3"/>
      <c r="BV95" s="3"/>
      <c r="BW95" s="3" t="str">
        <f t="shared" si="49"/>
        <v>−</v>
      </c>
      <c r="BX95" s="3" t="str">
        <f t="shared" si="50"/>
        <v>−</v>
      </c>
      <c r="BY95" s="3" t="str">
        <f t="shared" si="51"/>
        <v>−</v>
      </c>
      <c r="BZ95" s="3" t="str">
        <f t="shared" si="52"/>
        <v>−</v>
      </c>
      <c r="CA95" s="3" t="str">
        <f t="shared" si="53"/>
        <v>−</v>
      </c>
      <c r="CB95" s="3" t="str">
        <f t="shared" si="54"/>
        <v>−</v>
      </c>
      <c r="CC95" s="3" t="str">
        <f t="shared" si="55"/>
        <v>−</v>
      </c>
      <c r="CD95" s="3" t="str">
        <f t="shared" si="56"/>
        <v>−</v>
      </c>
      <c r="CG95" s="3" t="str">
        <f t="shared" si="57"/>
        <v>−</v>
      </c>
      <c r="CH95" s="3" t="str">
        <f t="shared" si="58"/>
        <v>−</v>
      </c>
    </row>
    <row r="96" spans="1:86" ht="39" x14ac:dyDescent="0.2">
      <c r="A96" s="6" t="s">
        <v>312</v>
      </c>
      <c r="B96" s="6" t="s">
        <v>435</v>
      </c>
      <c r="C96" s="11" t="s">
        <v>1298</v>
      </c>
      <c r="D96" s="6" t="s">
        <v>432</v>
      </c>
      <c r="E96" s="6" t="s">
        <v>433</v>
      </c>
      <c r="F96" s="15" t="s">
        <v>310</v>
      </c>
      <c r="G96" s="6" t="s">
        <v>436</v>
      </c>
      <c r="H96" s="7" t="s">
        <v>71</v>
      </c>
      <c r="I96" s="28" t="s">
        <v>71</v>
      </c>
      <c r="J96" s="28" t="s">
        <v>71</v>
      </c>
      <c r="K96" s="28" t="s">
        <v>71</v>
      </c>
      <c r="L96" s="28" t="s">
        <v>70</v>
      </c>
      <c r="M96" s="8" t="s">
        <v>70</v>
      </c>
      <c r="N96" s="8" t="s">
        <v>71</v>
      </c>
      <c r="O96" s="9" t="s">
        <v>71</v>
      </c>
      <c r="P96" s="7" t="s">
        <v>70</v>
      </c>
      <c r="Q96" s="28" t="s">
        <v>70</v>
      </c>
      <c r="R96" s="28" t="s">
        <v>70</v>
      </c>
      <c r="S96" s="28" t="s">
        <v>71</v>
      </c>
      <c r="T96" s="28" t="s">
        <v>70</v>
      </c>
      <c r="U96" s="28" t="s">
        <v>70</v>
      </c>
      <c r="V96" s="8" t="s">
        <v>70</v>
      </c>
      <c r="W96" s="8" t="s">
        <v>70</v>
      </c>
      <c r="X96" s="9" t="s">
        <v>70</v>
      </c>
      <c r="Y96" s="7" t="s">
        <v>71</v>
      </c>
      <c r="Z96" s="28" t="s">
        <v>70</v>
      </c>
      <c r="AA96" s="28" t="s">
        <v>70</v>
      </c>
      <c r="AB96" s="28" t="s">
        <v>70</v>
      </c>
      <c r="AC96" s="28" t="s">
        <v>70</v>
      </c>
      <c r="AD96" s="8" t="s">
        <v>70</v>
      </c>
      <c r="AE96" s="8" t="s">
        <v>70</v>
      </c>
      <c r="AF96" s="8" t="s">
        <v>70</v>
      </c>
      <c r="AG96" s="9" t="s">
        <v>70</v>
      </c>
      <c r="AH96" s="13" t="str">
        <f t="shared" si="59"/>
        <v>O</v>
      </c>
      <c r="AI96" s="3" t="str">
        <f t="shared" si="60"/>
        <v>−</v>
      </c>
      <c r="AL96" s="3" t="str">
        <f t="shared" si="61"/>
        <v>−</v>
      </c>
      <c r="AM96" s="3" t="str">
        <f t="shared" si="62"/>
        <v>−</v>
      </c>
      <c r="AN96" s="3" t="str">
        <f t="shared" si="63"/>
        <v>−</v>
      </c>
      <c r="AO96" s="3" t="str">
        <f t="shared" si="32"/>
        <v>−</v>
      </c>
      <c r="AP96" s="3" t="str">
        <f t="shared" si="33"/>
        <v>−</v>
      </c>
      <c r="AQ96" s="3" t="str">
        <f t="shared" si="34"/>
        <v>−</v>
      </c>
      <c r="AR96" s="3" t="str">
        <f t="shared" si="35"/>
        <v>−</v>
      </c>
      <c r="AS96" s="3" t="str">
        <f t="shared" si="36"/>
        <v>−</v>
      </c>
      <c r="AT96" s="3" t="str">
        <f t="shared" si="37"/>
        <v>−</v>
      </c>
      <c r="AU96" s="3" t="str">
        <f t="shared" si="38"/>
        <v>−</v>
      </c>
      <c r="AV96" s="3" t="str">
        <f t="shared" si="39"/>
        <v>−</v>
      </c>
      <c r="BA96" s="3" t="str">
        <f t="shared" si="40"/>
        <v>−</v>
      </c>
      <c r="BB96" s="3" t="str">
        <f t="shared" si="41"/>
        <v>−</v>
      </c>
      <c r="BC96" s="3" t="str">
        <f t="shared" si="42"/>
        <v>○</v>
      </c>
      <c r="BH96" s="3" t="s">
        <v>71</v>
      </c>
      <c r="BI96" s="3" t="str">
        <f t="shared" si="43"/>
        <v>−</v>
      </c>
      <c r="BJ96" s="3" t="str">
        <f t="shared" si="44"/>
        <v>−</v>
      </c>
      <c r="BK96" s="3" t="str">
        <f t="shared" si="45"/>
        <v>−</v>
      </c>
      <c r="BL96" s="3" t="str">
        <f t="shared" si="46"/>
        <v>−</v>
      </c>
      <c r="BM96" s="3" t="str">
        <f t="shared" si="47"/>
        <v>−</v>
      </c>
      <c r="BN96" s="3" t="str">
        <f t="shared" si="48"/>
        <v>−</v>
      </c>
      <c r="BO96" s="3"/>
      <c r="BP96" s="3"/>
      <c r="BQ96" s="3"/>
      <c r="BR96" s="3"/>
      <c r="BS96" s="3"/>
      <c r="BT96" s="3"/>
      <c r="BU96" s="3"/>
      <c r="BV96" s="3"/>
      <c r="BW96" s="3" t="str">
        <f t="shared" si="49"/>
        <v>−</v>
      </c>
      <c r="BX96" s="3" t="str">
        <f t="shared" si="50"/>
        <v>−</v>
      </c>
      <c r="BY96" s="3" t="str">
        <f t="shared" si="51"/>
        <v>−</v>
      </c>
      <c r="BZ96" s="3" t="str">
        <f t="shared" si="52"/>
        <v>−</v>
      </c>
      <c r="CA96" s="3" t="str">
        <f t="shared" si="53"/>
        <v>−</v>
      </c>
      <c r="CB96" s="3" t="str">
        <f t="shared" si="54"/>
        <v>−</v>
      </c>
      <c r="CC96" s="3" t="str">
        <f t="shared" si="55"/>
        <v>−</v>
      </c>
      <c r="CD96" s="3" t="str">
        <f t="shared" si="56"/>
        <v>−</v>
      </c>
      <c r="CG96" s="3" t="str">
        <f t="shared" si="57"/>
        <v>−</v>
      </c>
      <c r="CH96" s="3" t="str">
        <f t="shared" si="58"/>
        <v>−</v>
      </c>
    </row>
    <row r="97" spans="1:86" ht="39" x14ac:dyDescent="0.2">
      <c r="A97" s="6" t="s">
        <v>312</v>
      </c>
      <c r="B97" s="6" t="s">
        <v>359</v>
      </c>
      <c r="C97" s="11" t="s">
        <v>1299</v>
      </c>
      <c r="D97" s="6" t="s">
        <v>360</v>
      </c>
      <c r="E97" s="6" t="s">
        <v>361</v>
      </c>
      <c r="F97" s="15" t="s">
        <v>1712</v>
      </c>
      <c r="G97" s="6" t="s">
        <v>362</v>
      </c>
      <c r="H97" s="7" t="s">
        <v>70</v>
      </c>
      <c r="I97" s="28" t="s">
        <v>71</v>
      </c>
      <c r="J97" s="28" t="s">
        <v>70</v>
      </c>
      <c r="K97" s="28" t="s">
        <v>70</v>
      </c>
      <c r="L97" s="28" t="s">
        <v>70</v>
      </c>
      <c r="M97" s="8" t="s">
        <v>70</v>
      </c>
      <c r="N97" s="8" t="s">
        <v>71</v>
      </c>
      <c r="O97" s="9" t="s">
        <v>71</v>
      </c>
      <c r="P97" s="7" t="s">
        <v>70</v>
      </c>
      <c r="Q97" s="28" t="s">
        <v>70</v>
      </c>
      <c r="R97" s="28" t="s">
        <v>70</v>
      </c>
      <c r="S97" s="28" t="s">
        <v>71</v>
      </c>
      <c r="T97" s="28" t="s">
        <v>70</v>
      </c>
      <c r="U97" s="28" t="s">
        <v>70</v>
      </c>
      <c r="V97" s="8" t="s">
        <v>70</v>
      </c>
      <c r="W97" s="8" t="s">
        <v>70</v>
      </c>
      <c r="X97" s="9" t="s">
        <v>70</v>
      </c>
      <c r="Y97" s="7" t="s">
        <v>71</v>
      </c>
      <c r="Z97" s="28" t="s">
        <v>70</v>
      </c>
      <c r="AA97" s="28" t="s">
        <v>70</v>
      </c>
      <c r="AB97" s="28" t="s">
        <v>70</v>
      </c>
      <c r="AC97" s="28" t="s">
        <v>70</v>
      </c>
      <c r="AD97" s="8" t="s">
        <v>70</v>
      </c>
      <c r="AE97" s="8" t="s">
        <v>70</v>
      </c>
      <c r="AF97" s="8" t="s">
        <v>70</v>
      </c>
      <c r="AG97" s="9" t="s">
        <v>70</v>
      </c>
      <c r="AH97" s="13" t="str">
        <f t="shared" si="59"/>
        <v>L,P</v>
      </c>
      <c r="AI97" s="3" t="str">
        <f t="shared" si="60"/>
        <v>−</v>
      </c>
      <c r="AL97" s="3" t="str">
        <f t="shared" si="61"/>
        <v>−</v>
      </c>
      <c r="AM97" s="3" t="str">
        <f t="shared" si="62"/>
        <v>−</v>
      </c>
      <c r="AN97" s="3" t="str">
        <f t="shared" si="63"/>
        <v>−</v>
      </c>
      <c r="AO97" s="3" t="str">
        <f t="shared" si="32"/>
        <v>−</v>
      </c>
      <c r="AP97" s="3" t="str">
        <f t="shared" si="33"/>
        <v>−</v>
      </c>
      <c r="AQ97" s="3" t="str">
        <f t="shared" si="34"/>
        <v>−</v>
      </c>
      <c r="AR97" s="3" t="str">
        <f t="shared" si="35"/>
        <v>−</v>
      </c>
      <c r="AS97" s="3" t="str">
        <f t="shared" si="36"/>
        <v>−</v>
      </c>
      <c r="AT97" s="3" t="str">
        <f t="shared" si="37"/>
        <v>−</v>
      </c>
      <c r="AU97" s="3" t="str">
        <f t="shared" si="38"/>
        <v>−</v>
      </c>
      <c r="AV97" s="3" t="str">
        <f t="shared" si="39"/>
        <v>○</v>
      </c>
      <c r="AX97" s="3" t="s">
        <v>71</v>
      </c>
      <c r="BA97" s="3" t="str">
        <f t="shared" si="40"/>
        <v>−</v>
      </c>
      <c r="BB97" s="3" t="str">
        <f t="shared" si="41"/>
        <v>−</v>
      </c>
      <c r="BC97" s="3" t="str">
        <f t="shared" si="42"/>
        <v>−</v>
      </c>
      <c r="BI97" s="3" t="str">
        <f t="shared" si="43"/>
        <v>○</v>
      </c>
      <c r="BJ97" s="3" t="str">
        <f t="shared" si="44"/>
        <v>−</v>
      </c>
      <c r="BK97" s="3" t="str">
        <f t="shared" si="45"/>
        <v>−</v>
      </c>
      <c r="BL97" s="3" t="str">
        <f t="shared" si="46"/>
        <v>−</v>
      </c>
      <c r="BM97" s="3" t="str">
        <f t="shared" si="47"/>
        <v>−</v>
      </c>
      <c r="BN97" s="3" t="str">
        <f t="shared" si="48"/>
        <v>−</v>
      </c>
      <c r="BO97" s="3"/>
      <c r="BP97" s="3"/>
      <c r="BQ97" s="3"/>
      <c r="BR97" s="3"/>
      <c r="BS97" s="3"/>
      <c r="BT97" s="3"/>
      <c r="BU97" s="3"/>
      <c r="BV97" s="3"/>
      <c r="BW97" s="3" t="str">
        <f t="shared" si="49"/>
        <v>−</v>
      </c>
      <c r="BX97" s="3" t="str">
        <f t="shared" si="50"/>
        <v>−</v>
      </c>
      <c r="BY97" s="3" t="str">
        <f t="shared" si="51"/>
        <v>−</v>
      </c>
      <c r="BZ97" s="3" t="str">
        <f t="shared" si="52"/>
        <v>−</v>
      </c>
      <c r="CA97" s="3" t="str">
        <f t="shared" si="53"/>
        <v>−</v>
      </c>
      <c r="CB97" s="3" t="str">
        <f t="shared" si="54"/>
        <v>−</v>
      </c>
      <c r="CC97" s="3" t="str">
        <f t="shared" si="55"/>
        <v>−</v>
      </c>
      <c r="CD97" s="3" t="str">
        <f t="shared" si="56"/>
        <v>−</v>
      </c>
      <c r="CG97" s="3" t="str">
        <f t="shared" si="57"/>
        <v>−</v>
      </c>
      <c r="CH97" s="3" t="str">
        <f t="shared" si="58"/>
        <v>−</v>
      </c>
    </row>
    <row r="98" spans="1:86" ht="52" x14ac:dyDescent="0.2">
      <c r="A98" s="6" t="s">
        <v>312</v>
      </c>
      <c r="B98" s="6" t="s">
        <v>443</v>
      </c>
      <c r="C98" s="11" t="s">
        <v>1300</v>
      </c>
      <c r="D98" s="6" t="s">
        <v>444</v>
      </c>
      <c r="E98" s="6" t="s">
        <v>445</v>
      </c>
      <c r="F98" s="15" t="s">
        <v>337</v>
      </c>
      <c r="G98" s="6" t="s">
        <v>446</v>
      </c>
      <c r="H98" s="7" t="s">
        <v>71</v>
      </c>
      <c r="I98" s="28" t="s">
        <v>71</v>
      </c>
      <c r="J98" s="28" t="s">
        <v>71</v>
      </c>
      <c r="K98" s="28" t="s">
        <v>71</v>
      </c>
      <c r="L98" s="28" t="s">
        <v>71</v>
      </c>
      <c r="M98" s="8" t="s">
        <v>71</v>
      </c>
      <c r="N98" s="8" t="s">
        <v>71</v>
      </c>
      <c r="O98" s="9" t="s">
        <v>71</v>
      </c>
      <c r="P98" s="7" t="s">
        <v>70</v>
      </c>
      <c r="Q98" s="28" t="s">
        <v>71</v>
      </c>
      <c r="R98" s="28" t="s">
        <v>70</v>
      </c>
      <c r="S98" s="28" t="s">
        <v>71</v>
      </c>
      <c r="T98" s="28" t="s">
        <v>70</v>
      </c>
      <c r="U98" s="28" t="s">
        <v>70</v>
      </c>
      <c r="V98" s="8" t="s">
        <v>71</v>
      </c>
      <c r="W98" s="8" t="s">
        <v>71</v>
      </c>
      <c r="X98" s="9" t="s">
        <v>71</v>
      </c>
      <c r="Y98" s="7" t="s">
        <v>71</v>
      </c>
      <c r="Z98" s="28" t="s">
        <v>70</v>
      </c>
      <c r="AA98" s="28" t="s">
        <v>70</v>
      </c>
      <c r="AB98" s="28" t="s">
        <v>70</v>
      </c>
      <c r="AC98" s="28" t="s">
        <v>70</v>
      </c>
      <c r="AD98" s="8" t="s">
        <v>70</v>
      </c>
      <c r="AE98" s="8" t="s">
        <v>70</v>
      </c>
      <c r="AF98" s="8" t="s">
        <v>70</v>
      </c>
      <c r="AG98" s="9" t="s">
        <v>70</v>
      </c>
      <c r="AH98" s="13" t="str">
        <f t="shared" si="59"/>
        <v>L,O</v>
      </c>
      <c r="AI98" s="3" t="str">
        <f t="shared" si="60"/>
        <v>−</v>
      </c>
      <c r="AL98" s="3" t="str">
        <f t="shared" si="61"/>
        <v>−</v>
      </c>
      <c r="AM98" s="3" t="str">
        <f t="shared" si="62"/>
        <v>−</v>
      </c>
      <c r="AN98" s="3" t="str">
        <f t="shared" si="63"/>
        <v>−</v>
      </c>
      <c r="AO98" s="3" t="str">
        <f t="shared" si="32"/>
        <v>−</v>
      </c>
      <c r="AP98" s="3" t="str">
        <f t="shared" si="33"/>
        <v>−</v>
      </c>
      <c r="AQ98" s="3" t="str">
        <f t="shared" si="34"/>
        <v>−</v>
      </c>
      <c r="AR98" s="3" t="str">
        <f t="shared" si="35"/>
        <v>−</v>
      </c>
      <c r="AS98" s="3" t="str">
        <f t="shared" si="36"/>
        <v>−</v>
      </c>
      <c r="AT98" s="3" t="str">
        <f t="shared" si="37"/>
        <v>−</v>
      </c>
      <c r="AU98" s="3" t="str">
        <f t="shared" si="38"/>
        <v>−</v>
      </c>
      <c r="AV98" s="3" t="str">
        <f t="shared" si="39"/>
        <v>○</v>
      </c>
      <c r="AZ98" s="3" t="s">
        <v>71</v>
      </c>
      <c r="BA98" s="3" t="str">
        <f t="shared" si="40"/>
        <v>−</v>
      </c>
      <c r="BB98" s="3" t="str">
        <f t="shared" si="41"/>
        <v>−</v>
      </c>
      <c r="BC98" s="3" t="str">
        <f t="shared" si="42"/>
        <v>○</v>
      </c>
      <c r="BG98" s="3" t="s">
        <v>71</v>
      </c>
      <c r="BH98" s="3" t="s">
        <v>71</v>
      </c>
      <c r="BI98" s="3" t="str">
        <f t="shared" si="43"/>
        <v>−</v>
      </c>
      <c r="BJ98" s="3" t="str">
        <f t="shared" si="44"/>
        <v>−</v>
      </c>
      <c r="BK98" s="3" t="str">
        <f t="shared" si="45"/>
        <v>−</v>
      </c>
      <c r="BL98" s="3" t="str">
        <f t="shared" si="46"/>
        <v>−</v>
      </c>
      <c r="BM98" s="3" t="str">
        <f t="shared" si="47"/>
        <v>−</v>
      </c>
      <c r="BN98" s="3" t="str">
        <f t="shared" si="48"/>
        <v>−</v>
      </c>
      <c r="BO98" s="3"/>
      <c r="BP98" s="3"/>
      <c r="BQ98" s="3"/>
      <c r="BR98" s="3"/>
      <c r="BS98" s="3"/>
      <c r="BT98" s="3"/>
      <c r="BU98" s="3"/>
      <c r="BV98" s="3"/>
      <c r="BW98" s="3" t="str">
        <f t="shared" si="49"/>
        <v>−</v>
      </c>
      <c r="BX98" s="3" t="str">
        <f t="shared" si="50"/>
        <v>−</v>
      </c>
      <c r="BY98" s="3" t="str">
        <f t="shared" si="51"/>
        <v>−</v>
      </c>
      <c r="BZ98" s="3" t="str">
        <f t="shared" si="52"/>
        <v>−</v>
      </c>
      <c r="CA98" s="3" t="str">
        <f t="shared" si="53"/>
        <v>−</v>
      </c>
      <c r="CB98" s="3" t="str">
        <f t="shared" si="54"/>
        <v>−</v>
      </c>
      <c r="CC98" s="3" t="str">
        <f t="shared" si="55"/>
        <v>−</v>
      </c>
      <c r="CD98" s="3" t="str">
        <f t="shared" si="56"/>
        <v>−</v>
      </c>
      <c r="CG98" s="3" t="str">
        <f t="shared" si="57"/>
        <v>−</v>
      </c>
      <c r="CH98" s="3" t="str">
        <f t="shared" si="58"/>
        <v>−</v>
      </c>
    </row>
    <row r="99" spans="1:86" ht="26" x14ac:dyDescent="0.2">
      <c r="A99" s="6" t="s">
        <v>312</v>
      </c>
      <c r="B99" s="6" t="s">
        <v>447</v>
      </c>
      <c r="C99" s="11" t="s">
        <v>1301</v>
      </c>
      <c r="D99" s="6" t="s">
        <v>444</v>
      </c>
      <c r="E99" s="6" t="s">
        <v>1191</v>
      </c>
      <c r="F99" s="15" t="s">
        <v>342</v>
      </c>
      <c r="G99" s="6" t="s">
        <v>448</v>
      </c>
      <c r="H99" s="7" t="s">
        <v>70</v>
      </c>
      <c r="I99" s="28" t="s">
        <v>71</v>
      </c>
      <c r="J99" s="28" t="s">
        <v>70</v>
      </c>
      <c r="K99" s="28" t="s">
        <v>70</v>
      </c>
      <c r="L99" s="28" t="s">
        <v>70</v>
      </c>
      <c r="M99" s="8" t="s">
        <v>70</v>
      </c>
      <c r="N99" s="8" t="s">
        <v>70</v>
      </c>
      <c r="O99" s="9" t="s">
        <v>70</v>
      </c>
      <c r="P99" s="7" t="s">
        <v>71</v>
      </c>
      <c r="Q99" s="28" t="s">
        <v>70</v>
      </c>
      <c r="R99" s="28" t="s">
        <v>70</v>
      </c>
      <c r="S99" s="28" t="s">
        <v>70</v>
      </c>
      <c r="T99" s="28" t="s">
        <v>71</v>
      </c>
      <c r="U99" s="28" t="s">
        <v>70</v>
      </c>
      <c r="V99" s="8" t="s">
        <v>70</v>
      </c>
      <c r="W99" s="8" t="s">
        <v>70</v>
      </c>
      <c r="X99" s="9" t="s">
        <v>70</v>
      </c>
      <c r="Y99" s="7" t="s">
        <v>71</v>
      </c>
      <c r="Z99" s="28" t="s">
        <v>70</v>
      </c>
      <c r="AA99" s="28" t="s">
        <v>70</v>
      </c>
      <c r="AB99" s="28" t="s">
        <v>70</v>
      </c>
      <c r="AC99" s="28" t="s">
        <v>70</v>
      </c>
      <c r="AD99" s="8" t="s">
        <v>70</v>
      </c>
      <c r="AE99" s="8" t="s">
        <v>70</v>
      </c>
      <c r="AF99" s="8" t="s">
        <v>70</v>
      </c>
      <c r="AG99" s="9" t="s">
        <v>70</v>
      </c>
      <c r="AH99" s="13" t="str">
        <f t="shared" si="59"/>
        <v>L</v>
      </c>
      <c r="AI99" s="3" t="str">
        <f t="shared" si="60"/>
        <v>−</v>
      </c>
      <c r="AL99" s="3" t="str">
        <f t="shared" si="61"/>
        <v>−</v>
      </c>
      <c r="AM99" s="3" t="str">
        <f t="shared" si="62"/>
        <v>−</v>
      </c>
      <c r="AN99" s="3" t="str">
        <f t="shared" si="63"/>
        <v>−</v>
      </c>
      <c r="AO99" s="3" t="str">
        <f t="shared" si="32"/>
        <v>−</v>
      </c>
      <c r="AP99" s="3" t="str">
        <f t="shared" si="33"/>
        <v>−</v>
      </c>
      <c r="AQ99" s="3" t="str">
        <f t="shared" si="34"/>
        <v>−</v>
      </c>
      <c r="AR99" s="3" t="str">
        <f t="shared" si="35"/>
        <v>−</v>
      </c>
      <c r="AS99" s="3" t="str">
        <f t="shared" si="36"/>
        <v>−</v>
      </c>
      <c r="AT99" s="3" t="str">
        <f t="shared" si="37"/>
        <v>−</v>
      </c>
      <c r="AU99" s="3" t="str">
        <f t="shared" si="38"/>
        <v>−</v>
      </c>
      <c r="AV99" s="3" t="str">
        <f t="shared" si="39"/>
        <v>○</v>
      </c>
      <c r="AZ99" s="3" t="s">
        <v>71</v>
      </c>
      <c r="BA99" s="3" t="str">
        <f t="shared" si="40"/>
        <v>−</v>
      </c>
      <c r="BB99" s="3" t="str">
        <f t="shared" si="41"/>
        <v>−</v>
      </c>
      <c r="BC99" s="3" t="str">
        <f t="shared" si="42"/>
        <v>−</v>
      </c>
      <c r="BI99" s="3" t="str">
        <f t="shared" si="43"/>
        <v>−</v>
      </c>
      <c r="BJ99" s="3" t="str">
        <f t="shared" si="44"/>
        <v>−</v>
      </c>
      <c r="BK99" s="3" t="str">
        <f t="shared" si="45"/>
        <v>−</v>
      </c>
      <c r="BL99" s="3" t="str">
        <f t="shared" si="46"/>
        <v>−</v>
      </c>
      <c r="BM99" s="3" t="str">
        <f t="shared" si="47"/>
        <v>−</v>
      </c>
      <c r="BN99" s="3" t="str">
        <f t="shared" si="48"/>
        <v>−</v>
      </c>
      <c r="BO99" s="3"/>
      <c r="BP99" s="3"/>
      <c r="BQ99" s="3"/>
      <c r="BR99" s="3"/>
      <c r="BS99" s="3"/>
      <c r="BT99" s="3"/>
      <c r="BU99" s="3"/>
      <c r="BV99" s="3"/>
      <c r="BW99" s="3" t="str">
        <f t="shared" si="49"/>
        <v>−</v>
      </c>
      <c r="BX99" s="3" t="str">
        <f t="shared" si="50"/>
        <v>−</v>
      </c>
      <c r="BY99" s="3" t="str">
        <f t="shared" si="51"/>
        <v>−</v>
      </c>
      <c r="BZ99" s="3" t="str">
        <f t="shared" si="52"/>
        <v>−</v>
      </c>
      <c r="CA99" s="3" t="str">
        <f t="shared" si="53"/>
        <v>−</v>
      </c>
      <c r="CB99" s="3" t="str">
        <f t="shared" si="54"/>
        <v>−</v>
      </c>
      <c r="CC99" s="3" t="str">
        <f t="shared" si="55"/>
        <v>−</v>
      </c>
      <c r="CD99" s="3" t="str">
        <f t="shared" si="56"/>
        <v>−</v>
      </c>
      <c r="CG99" s="3" t="str">
        <f t="shared" si="57"/>
        <v>−</v>
      </c>
      <c r="CH99" s="3" t="str">
        <f t="shared" si="58"/>
        <v>−</v>
      </c>
    </row>
    <row r="100" spans="1:86" ht="39" x14ac:dyDescent="0.2">
      <c r="A100" s="6" t="s">
        <v>312</v>
      </c>
      <c r="B100" s="6" t="s">
        <v>449</v>
      </c>
      <c r="C100" s="11" t="s">
        <v>1302</v>
      </c>
      <c r="D100" s="6" t="s">
        <v>444</v>
      </c>
      <c r="E100" s="6" t="s">
        <v>450</v>
      </c>
      <c r="F100" s="15" t="s">
        <v>342</v>
      </c>
      <c r="G100" s="6" t="s">
        <v>451</v>
      </c>
      <c r="H100" s="7" t="s">
        <v>70</v>
      </c>
      <c r="I100" s="28" t="s">
        <v>71</v>
      </c>
      <c r="J100" s="28" t="s">
        <v>70</v>
      </c>
      <c r="K100" s="28" t="s">
        <v>70</v>
      </c>
      <c r="L100" s="28" t="s">
        <v>70</v>
      </c>
      <c r="M100" s="8" t="s">
        <v>70</v>
      </c>
      <c r="N100" s="8" t="s">
        <v>70</v>
      </c>
      <c r="O100" s="9" t="s">
        <v>70</v>
      </c>
      <c r="P100" s="7" t="s">
        <v>70</v>
      </c>
      <c r="Q100" s="28" t="s">
        <v>70</v>
      </c>
      <c r="R100" s="28" t="s">
        <v>70</v>
      </c>
      <c r="S100" s="28" t="s">
        <v>71</v>
      </c>
      <c r="T100" s="28" t="s">
        <v>70</v>
      </c>
      <c r="U100" s="28" t="s">
        <v>70</v>
      </c>
      <c r="V100" s="8" t="s">
        <v>70</v>
      </c>
      <c r="W100" s="8" t="s">
        <v>70</v>
      </c>
      <c r="X100" s="9" t="s">
        <v>70</v>
      </c>
      <c r="Y100" s="7" t="s">
        <v>71</v>
      </c>
      <c r="Z100" s="28" t="s">
        <v>70</v>
      </c>
      <c r="AA100" s="28" t="s">
        <v>70</v>
      </c>
      <c r="AB100" s="28" t="s">
        <v>70</v>
      </c>
      <c r="AC100" s="28" t="s">
        <v>70</v>
      </c>
      <c r="AD100" s="8" t="s">
        <v>70</v>
      </c>
      <c r="AE100" s="8" t="s">
        <v>70</v>
      </c>
      <c r="AF100" s="8" t="s">
        <v>70</v>
      </c>
      <c r="AG100" s="9" t="s">
        <v>70</v>
      </c>
      <c r="AH100" s="13" t="str">
        <f t="shared" si="59"/>
        <v>L</v>
      </c>
      <c r="AI100" s="3" t="str">
        <f t="shared" si="60"/>
        <v>−</v>
      </c>
      <c r="AL100" s="3" t="str">
        <f t="shared" si="61"/>
        <v>−</v>
      </c>
      <c r="AM100" s="3" t="str">
        <f t="shared" si="62"/>
        <v>−</v>
      </c>
      <c r="AN100" s="3" t="str">
        <f t="shared" si="63"/>
        <v>−</v>
      </c>
      <c r="AO100" s="3" t="str">
        <f t="shared" si="32"/>
        <v>−</v>
      </c>
      <c r="AP100" s="3" t="str">
        <f t="shared" si="33"/>
        <v>−</v>
      </c>
      <c r="AQ100" s="3" t="str">
        <f t="shared" si="34"/>
        <v>−</v>
      </c>
      <c r="AR100" s="3" t="str">
        <f t="shared" si="35"/>
        <v>−</v>
      </c>
      <c r="AS100" s="3" t="str">
        <f t="shared" si="36"/>
        <v>−</v>
      </c>
      <c r="AT100" s="3" t="str">
        <f t="shared" si="37"/>
        <v>−</v>
      </c>
      <c r="AU100" s="3" t="str">
        <f t="shared" si="38"/>
        <v>−</v>
      </c>
      <c r="AV100" s="3" t="str">
        <f t="shared" si="39"/>
        <v>○</v>
      </c>
      <c r="AZ100" s="3" t="s">
        <v>71</v>
      </c>
      <c r="BA100" s="3" t="str">
        <f t="shared" si="40"/>
        <v>−</v>
      </c>
      <c r="BB100" s="3" t="str">
        <f t="shared" si="41"/>
        <v>−</v>
      </c>
      <c r="BC100" s="3" t="str">
        <f t="shared" si="42"/>
        <v>−</v>
      </c>
      <c r="BI100" s="3" t="str">
        <f t="shared" si="43"/>
        <v>−</v>
      </c>
      <c r="BJ100" s="3" t="str">
        <f t="shared" si="44"/>
        <v>−</v>
      </c>
      <c r="BK100" s="3" t="str">
        <f t="shared" si="45"/>
        <v>−</v>
      </c>
      <c r="BL100" s="3" t="str">
        <f t="shared" si="46"/>
        <v>−</v>
      </c>
      <c r="BM100" s="3" t="str">
        <f t="shared" si="47"/>
        <v>−</v>
      </c>
      <c r="BN100" s="3" t="str">
        <f t="shared" si="48"/>
        <v>−</v>
      </c>
      <c r="BO100" s="3"/>
      <c r="BP100" s="3"/>
      <c r="BQ100" s="3"/>
      <c r="BR100" s="3"/>
      <c r="BS100" s="3"/>
      <c r="BT100" s="3"/>
      <c r="BU100" s="3"/>
      <c r="BV100" s="3"/>
      <c r="BW100" s="3" t="str">
        <f t="shared" si="49"/>
        <v>−</v>
      </c>
      <c r="BX100" s="3" t="str">
        <f t="shared" si="50"/>
        <v>−</v>
      </c>
      <c r="BY100" s="3" t="str">
        <f t="shared" si="51"/>
        <v>−</v>
      </c>
      <c r="BZ100" s="3" t="str">
        <f t="shared" si="52"/>
        <v>−</v>
      </c>
      <c r="CA100" s="3" t="str">
        <f t="shared" si="53"/>
        <v>−</v>
      </c>
      <c r="CB100" s="3" t="str">
        <f t="shared" si="54"/>
        <v>−</v>
      </c>
      <c r="CC100" s="3" t="str">
        <f t="shared" si="55"/>
        <v>−</v>
      </c>
      <c r="CD100" s="3" t="str">
        <f t="shared" si="56"/>
        <v>−</v>
      </c>
      <c r="CG100" s="3" t="str">
        <f t="shared" si="57"/>
        <v>−</v>
      </c>
      <c r="CH100" s="3" t="str">
        <f t="shared" si="58"/>
        <v>−</v>
      </c>
    </row>
    <row r="101" spans="1:86" ht="39" x14ac:dyDescent="0.2">
      <c r="A101" s="6" t="s">
        <v>312</v>
      </c>
      <c r="B101" s="6" t="s">
        <v>427</v>
      </c>
      <c r="C101" s="11" t="s">
        <v>1303</v>
      </c>
      <c r="D101" s="6" t="s">
        <v>428</v>
      </c>
      <c r="E101" s="6" t="s">
        <v>429</v>
      </c>
      <c r="F101" s="15" t="s">
        <v>1636</v>
      </c>
      <c r="G101" s="6" t="s">
        <v>430</v>
      </c>
      <c r="H101" s="7" t="s">
        <v>71</v>
      </c>
      <c r="I101" s="28" t="s">
        <v>71</v>
      </c>
      <c r="J101" s="28" t="s">
        <v>71</v>
      </c>
      <c r="K101" s="28" t="s">
        <v>71</v>
      </c>
      <c r="L101" s="28" t="s">
        <v>71</v>
      </c>
      <c r="M101" s="8" t="s">
        <v>70</v>
      </c>
      <c r="N101" s="8" t="s">
        <v>71</v>
      </c>
      <c r="O101" s="9" t="s">
        <v>71</v>
      </c>
      <c r="P101" s="7" t="s">
        <v>70</v>
      </c>
      <c r="Q101" s="28" t="s">
        <v>71</v>
      </c>
      <c r="R101" s="28" t="s">
        <v>70</v>
      </c>
      <c r="S101" s="28" t="s">
        <v>71</v>
      </c>
      <c r="T101" s="28" t="s">
        <v>70</v>
      </c>
      <c r="U101" s="28" t="s">
        <v>70</v>
      </c>
      <c r="V101" s="8" t="s">
        <v>70</v>
      </c>
      <c r="W101" s="8" t="s">
        <v>70</v>
      </c>
      <c r="X101" s="9" t="s">
        <v>71</v>
      </c>
      <c r="Y101" s="7" t="s">
        <v>71</v>
      </c>
      <c r="Z101" s="28" t="s">
        <v>70</v>
      </c>
      <c r="AA101" s="28" t="s">
        <v>70</v>
      </c>
      <c r="AB101" s="28" t="s">
        <v>70</v>
      </c>
      <c r="AC101" s="28" t="s">
        <v>70</v>
      </c>
      <c r="AD101" s="8" t="s">
        <v>70</v>
      </c>
      <c r="AE101" s="8" t="s">
        <v>70</v>
      </c>
      <c r="AF101" s="8" t="s">
        <v>70</v>
      </c>
      <c r="AG101" s="9" t="s">
        <v>70</v>
      </c>
      <c r="AH101" s="13" t="str">
        <f t="shared" si="59"/>
        <v>O,142</v>
      </c>
      <c r="AI101" s="3" t="str">
        <f t="shared" si="60"/>
        <v>−</v>
      </c>
      <c r="AL101" s="3" t="str">
        <f t="shared" si="61"/>
        <v>−</v>
      </c>
      <c r="AM101" s="3" t="str">
        <f t="shared" si="62"/>
        <v>−</v>
      </c>
      <c r="AN101" s="3" t="str">
        <f t="shared" si="63"/>
        <v>−</v>
      </c>
      <c r="AO101" s="3" t="str">
        <f t="shared" si="32"/>
        <v>−</v>
      </c>
      <c r="AP101" s="3" t="str">
        <f t="shared" si="33"/>
        <v>−</v>
      </c>
      <c r="AQ101" s="3" t="str">
        <f t="shared" si="34"/>
        <v>−</v>
      </c>
      <c r="AR101" s="3" t="str">
        <f t="shared" si="35"/>
        <v>−</v>
      </c>
      <c r="AS101" s="3" t="str">
        <f t="shared" si="36"/>
        <v>−</v>
      </c>
      <c r="AT101" s="3" t="str">
        <f t="shared" si="37"/>
        <v>−</v>
      </c>
      <c r="AU101" s="3" t="str">
        <f t="shared" si="38"/>
        <v>−</v>
      </c>
      <c r="AV101" s="3" t="str">
        <f t="shared" si="39"/>
        <v>−</v>
      </c>
      <c r="BA101" s="3" t="str">
        <f t="shared" si="40"/>
        <v>−</v>
      </c>
      <c r="BB101" s="3" t="str">
        <f t="shared" si="41"/>
        <v>−</v>
      </c>
      <c r="BC101" s="3" t="str">
        <f t="shared" si="42"/>
        <v>○</v>
      </c>
      <c r="BH101" s="3" t="s">
        <v>71</v>
      </c>
      <c r="BI101" s="3" t="str">
        <f t="shared" si="43"/>
        <v>−</v>
      </c>
      <c r="BJ101" s="3" t="str">
        <f t="shared" si="44"/>
        <v>−</v>
      </c>
      <c r="BK101" s="3" t="str">
        <f t="shared" si="45"/>
        <v>−</v>
      </c>
      <c r="BL101" s="3" t="str">
        <f t="shared" si="46"/>
        <v>−</v>
      </c>
      <c r="BM101" s="3" t="str">
        <f t="shared" si="47"/>
        <v>−</v>
      </c>
      <c r="BN101" s="3" t="str">
        <f t="shared" si="48"/>
        <v>−</v>
      </c>
      <c r="BO101" s="3"/>
      <c r="BP101" s="3"/>
      <c r="BQ101" s="3"/>
      <c r="BR101" s="3"/>
      <c r="BS101" s="3"/>
      <c r="BT101" s="3"/>
      <c r="BU101" s="3"/>
      <c r="BV101" s="3"/>
      <c r="BW101" s="3" t="str">
        <f t="shared" si="49"/>
        <v>−</v>
      </c>
      <c r="BX101" s="3" t="str">
        <f t="shared" si="50"/>
        <v>−</v>
      </c>
      <c r="BY101" s="3" t="str">
        <f t="shared" si="51"/>
        <v>−</v>
      </c>
      <c r="BZ101" s="3" t="str">
        <f t="shared" si="52"/>
        <v>−</v>
      </c>
      <c r="CA101" s="3" t="str">
        <f t="shared" si="53"/>
        <v>−</v>
      </c>
      <c r="CB101" s="3" t="str">
        <f t="shared" si="54"/>
        <v>−</v>
      </c>
      <c r="CC101" s="3" t="str">
        <f t="shared" si="55"/>
        <v>○</v>
      </c>
      <c r="CD101" s="3" t="str">
        <f t="shared" si="56"/>
        <v>−</v>
      </c>
      <c r="CG101" s="3" t="str">
        <f t="shared" si="57"/>
        <v>−</v>
      </c>
      <c r="CH101" s="3" t="str">
        <f t="shared" si="58"/>
        <v>−</v>
      </c>
    </row>
    <row r="102" spans="1:86" ht="39" x14ac:dyDescent="0.2">
      <c r="A102" s="6" t="s">
        <v>312</v>
      </c>
      <c r="B102" s="6" t="s">
        <v>462</v>
      </c>
      <c r="C102" s="11" t="s">
        <v>1304</v>
      </c>
      <c r="D102" s="6" t="s">
        <v>463</v>
      </c>
      <c r="E102" s="6" t="s">
        <v>464</v>
      </c>
      <c r="F102" s="15" t="s">
        <v>342</v>
      </c>
      <c r="G102" s="6" t="s">
        <v>465</v>
      </c>
      <c r="H102" s="7" t="s">
        <v>70</v>
      </c>
      <c r="I102" s="28" t="s">
        <v>71</v>
      </c>
      <c r="J102" s="28" t="s">
        <v>71</v>
      </c>
      <c r="K102" s="28" t="s">
        <v>71</v>
      </c>
      <c r="L102" s="28" t="s">
        <v>71</v>
      </c>
      <c r="M102" s="8" t="s">
        <v>71</v>
      </c>
      <c r="N102" s="8" t="s">
        <v>71</v>
      </c>
      <c r="O102" s="9" t="s">
        <v>71</v>
      </c>
      <c r="P102" s="7" t="s">
        <v>70</v>
      </c>
      <c r="Q102" s="28" t="s">
        <v>70</v>
      </c>
      <c r="R102" s="28" t="s">
        <v>70</v>
      </c>
      <c r="S102" s="28" t="s">
        <v>71</v>
      </c>
      <c r="T102" s="28" t="s">
        <v>70</v>
      </c>
      <c r="U102" s="28" t="s">
        <v>70</v>
      </c>
      <c r="V102" s="8" t="s">
        <v>70</v>
      </c>
      <c r="W102" s="8" t="s">
        <v>71</v>
      </c>
      <c r="X102" s="9" t="s">
        <v>70</v>
      </c>
      <c r="Y102" s="7" t="s">
        <v>70</v>
      </c>
      <c r="Z102" s="28" t="s">
        <v>71</v>
      </c>
      <c r="AA102" s="28" t="s">
        <v>71</v>
      </c>
      <c r="AB102" s="28" t="s">
        <v>71</v>
      </c>
      <c r="AC102" s="28" t="s">
        <v>71</v>
      </c>
      <c r="AD102" s="8" t="s">
        <v>71</v>
      </c>
      <c r="AE102" s="8" t="s">
        <v>71</v>
      </c>
      <c r="AF102" s="8" t="s">
        <v>70</v>
      </c>
      <c r="AG102" s="9" t="s">
        <v>70</v>
      </c>
      <c r="AH102" s="13" t="str">
        <f t="shared" si="59"/>
        <v>L</v>
      </c>
      <c r="AI102" s="3" t="str">
        <f t="shared" si="60"/>
        <v>−</v>
      </c>
      <c r="AL102" s="3" t="str">
        <f t="shared" si="61"/>
        <v>−</v>
      </c>
      <c r="AM102" s="3" t="str">
        <f t="shared" si="62"/>
        <v>−</v>
      </c>
      <c r="AN102" s="3" t="str">
        <f t="shared" si="63"/>
        <v>−</v>
      </c>
      <c r="AO102" s="3" t="str">
        <f t="shared" si="32"/>
        <v>−</v>
      </c>
      <c r="AP102" s="3" t="str">
        <f t="shared" si="33"/>
        <v>−</v>
      </c>
      <c r="AQ102" s="3" t="str">
        <f t="shared" si="34"/>
        <v>−</v>
      </c>
      <c r="AR102" s="3" t="str">
        <f t="shared" si="35"/>
        <v>−</v>
      </c>
      <c r="AS102" s="3" t="str">
        <f t="shared" si="36"/>
        <v>−</v>
      </c>
      <c r="AT102" s="3" t="str">
        <f t="shared" si="37"/>
        <v>−</v>
      </c>
      <c r="AU102" s="3" t="str">
        <f t="shared" si="38"/>
        <v>−</v>
      </c>
      <c r="AV102" s="3" t="str">
        <f t="shared" si="39"/>
        <v>○</v>
      </c>
      <c r="AY102" s="3" t="s">
        <v>71</v>
      </c>
      <c r="BA102" s="3" t="str">
        <f t="shared" si="40"/>
        <v>−</v>
      </c>
      <c r="BB102" s="3" t="str">
        <f t="shared" si="41"/>
        <v>−</v>
      </c>
      <c r="BC102" s="3" t="str">
        <f t="shared" si="42"/>
        <v>−</v>
      </c>
      <c r="BI102" s="3" t="str">
        <f t="shared" si="43"/>
        <v>−</v>
      </c>
      <c r="BJ102" s="3" t="str">
        <f t="shared" si="44"/>
        <v>−</v>
      </c>
      <c r="BK102" s="3" t="str">
        <f t="shared" si="45"/>
        <v>−</v>
      </c>
      <c r="BL102" s="3" t="str">
        <f t="shared" si="46"/>
        <v>−</v>
      </c>
      <c r="BM102" s="3" t="str">
        <f t="shared" si="47"/>
        <v>−</v>
      </c>
      <c r="BN102" s="3" t="str">
        <f t="shared" si="48"/>
        <v>−</v>
      </c>
      <c r="BO102" s="3"/>
      <c r="BP102" s="3"/>
      <c r="BQ102" s="3"/>
      <c r="BR102" s="3"/>
      <c r="BS102" s="3"/>
      <c r="BT102" s="3"/>
      <c r="BU102" s="3"/>
      <c r="BV102" s="3"/>
      <c r="BW102" s="3" t="str">
        <f t="shared" si="49"/>
        <v>−</v>
      </c>
      <c r="BX102" s="3" t="str">
        <f t="shared" si="50"/>
        <v>−</v>
      </c>
      <c r="BY102" s="3" t="str">
        <f t="shared" si="51"/>
        <v>−</v>
      </c>
      <c r="BZ102" s="3" t="str">
        <f t="shared" si="52"/>
        <v>−</v>
      </c>
      <c r="CA102" s="3" t="str">
        <f t="shared" si="53"/>
        <v>−</v>
      </c>
      <c r="CB102" s="3" t="str">
        <f t="shared" si="54"/>
        <v>−</v>
      </c>
      <c r="CC102" s="3" t="str">
        <f t="shared" si="55"/>
        <v>−</v>
      </c>
      <c r="CD102" s="3" t="str">
        <f t="shared" si="56"/>
        <v>−</v>
      </c>
      <c r="CG102" s="3" t="str">
        <f t="shared" si="57"/>
        <v>−</v>
      </c>
      <c r="CH102" s="3" t="str">
        <f t="shared" si="58"/>
        <v>−</v>
      </c>
    </row>
    <row r="103" spans="1:86" ht="39" x14ac:dyDescent="0.2">
      <c r="A103" s="6" t="s">
        <v>312</v>
      </c>
      <c r="B103" s="6" t="s">
        <v>372</v>
      </c>
      <c r="C103" s="11" t="s">
        <v>1305</v>
      </c>
      <c r="D103" s="6" t="s">
        <v>367</v>
      </c>
      <c r="E103" s="6" t="s">
        <v>368</v>
      </c>
      <c r="F103" s="15" t="s">
        <v>342</v>
      </c>
      <c r="G103" s="6" t="s">
        <v>373</v>
      </c>
      <c r="H103" s="7" t="s">
        <v>71</v>
      </c>
      <c r="I103" s="28" t="s">
        <v>71</v>
      </c>
      <c r="J103" s="28" t="s">
        <v>71</v>
      </c>
      <c r="K103" s="28" t="s">
        <v>70</v>
      </c>
      <c r="L103" s="28" t="s">
        <v>70</v>
      </c>
      <c r="M103" s="8" t="s">
        <v>70</v>
      </c>
      <c r="N103" s="8" t="s">
        <v>70</v>
      </c>
      <c r="O103" s="9" t="s">
        <v>70</v>
      </c>
      <c r="P103" s="7" t="s">
        <v>70</v>
      </c>
      <c r="Q103" s="28" t="s">
        <v>70</v>
      </c>
      <c r="R103" s="28" t="s">
        <v>70</v>
      </c>
      <c r="S103" s="28" t="s">
        <v>70</v>
      </c>
      <c r="T103" s="28" t="s">
        <v>70</v>
      </c>
      <c r="U103" s="28" t="s">
        <v>70</v>
      </c>
      <c r="V103" s="8" t="s">
        <v>70</v>
      </c>
      <c r="W103" s="8" t="s">
        <v>70</v>
      </c>
      <c r="X103" s="9" t="s">
        <v>71</v>
      </c>
      <c r="Y103" s="7" t="s">
        <v>71</v>
      </c>
      <c r="Z103" s="28" t="s">
        <v>70</v>
      </c>
      <c r="AA103" s="28" t="s">
        <v>70</v>
      </c>
      <c r="AB103" s="28" t="s">
        <v>70</v>
      </c>
      <c r="AC103" s="28" t="s">
        <v>70</v>
      </c>
      <c r="AD103" s="8" t="s">
        <v>70</v>
      </c>
      <c r="AE103" s="8" t="s">
        <v>70</v>
      </c>
      <c r="AF103" s="8" t="s">
        <v>70</v>
      </c>
      <c r="AG103" s="9" t="s">
        <v>70</v>
      </c>
      <c r="AH103" s="13" t="str">
        <f t="shared" si="59"/>
        <v>L</v>
      </c>
      <c r="AI103" s="3" t="str">
        <f t="shared" si="60"/>
        <v>−</v>
      </c>
      <c r="AL103" s="3" t="str">
        <f t="shared" si="61"/>
        <v>−</v>
      </c>
      <c r="AM103" s="3" t="str">
        <f t="shared" si="62"/>
        <v>−</v>
      </c>
      <c r="AN103" s="3" t="str">
        <f t="shared" si="63"/>
        <v>−</v>
      </c>
      <c r="AO103" s="3" t="str">
        <f t="shared" si="32"/>
        <v>−</v>
      </c>
      <c r="AP103" s="3" t="str">
        <f t="shared" si="33"/>
        <v>−</v>
      </c>
      <c r="AQ103" s="3" t="str">
        <f t="shared" si="34"/>
        <v>−</v>
      </c>
      <c r="AR103" s="3" t="str">
        <f t="shared" si="35"/>
        <v>−</v>
      </c>
      <c r="AS103" s="3" t="str">
        <f t="shared" si="36"/>
        <v>−</v>
      </c>
      <c r="AT103" s="3" t="str">
        <f t="shared" si="37"/>
        <v>−</v>
      </c>
      <c r="AU103" s="3" t="str">
        <f t="shared" si="38"/>
        <v>−</v>
      </c>
      <c r="AV103" s="3" t="str">
        <f t="shared" si="39"/>
        <v>○</v>
      </c>
      <c r="AY103" s="3" t="s">
        <v>71</v>
      </c>
      <c r="BA103" s="3" t="str">
        <f t="shared" si="40"/>
        <v>−</v>
      </c>
      <c r="BB103" s="3" t="str">
        <f t="shared" si="41"/>
        <v>−</v>
      </c>
      <c r="BC103" s="3" t="str">
        <f t="shared" si="42"/>
        <v>−</v>
      </c>
      <c r="BI103" s="3" t="str">
        <f t="shared" si="43"/>
        <v>−</v>
      </c>
      <c r="BJ103" s="3" t="str">
        <f t="shared" si="44"/>
        <v>−</v>
      </c>
      <c r="BK103" s="3" t="str">
        <f t="shared" si="45"/>
        <v>−</v>
      </c>
      <c r="BL103" s="3" t="str">
        <f t="shared" si="46"/>
        <v>−</v>
      </c>
      <c r="BM103" s="3" t="str">
        <f t="shared" si="47"/>
        <v>−</v>
      </c>
      <c r="BN103" s="3" t="str">
        <f t="shared" si="48"/>
        <v>−</v>
      </c>
      <c r="BO103" s="3"/>
      <c r="BP103" s="3"/>
      <c r="BQ103" s="3"/>
      <c r="BR103" s="3"/>
      <c r="BS103" s="3"/>
      <c r="BT103" s="3"/>
      <c r="BU103" s="3"/>
      <c r="BV103" s="3"/>
      <c r="BW103" s="3" t="str">
        <f t="shared" si="49"/>
        <v>−</v>
      </c>
      <c r="BX103" s="3" t="str">
        <f t="shared" si="50"/>
        <v>−</v>
      </c>
      <c r="BY103" s="3" t="str">
        <f t="shared" si="51"/>
        <v>−</v>
      </c>
      <c r="BZ103" s="3" t="str">
        <f t="shared" si="52"/>
        <v>−</v>
      </c>
      <c r="CA103" s="3" t="str">
        <f t="shared" si="53"/>
        <v>−</v>
      </c>
      <c r="CB103" s="3" t="str">
        <f t="shared" si="54"/>
        <v>−</v>
      </c>
      <c r="CC103" s="3" t="str">
        <f t="shared" si="55"/>
        <v>−</v>
      </c>
      <c r="CD103" s="3" t="str">
        <f t="shared" si="56"/>
        <v>−</v>
      </c>
      <c r="CG103" s="3" t="str">
        <f t="shared" si="57"/>
        <v>−</v>
      </c>
      <c r="CH103" s="3" t="str">
        <f t="shared" si="58"/>
        <v>−</v>
      </c>
    </row>
    <row r="104" spans="1:86" ht="39" x14ac:dyDescent="0.2">
      <c r="A104" s="6" t="s">
        <v>312</v>
      </c>
      <c r="B104" s="6" t="s">
        <v>370</v>
      </c>
      <c r="C104" s="11" t="s">
        <v>1306</v>
      </c>
      <c r="D104" s="6" t="s">
        <v>367</v>
      </c>
      <c r="E104" s="6" t="s">
        <v>368</v>
      </c>
      <c r="F104" s="15" t="s">
        <v>342</v>
      </c>
      <c r="G104" s="6" t="s">
        <v>371</v>
      </c>
      <c r="H104" s="7" t="s">
        <v>71</v>
      </c>
      <c r="I104" s="28" t="s">
        <v>71</v>
      </c>
      <c r="J104" s="28" t="s">
        <v>71</v>
      </c>
      <c r="K104" s="28" t="s">
        <v>70</v>
      </c>
      <c r="L104" s="28" t="s">
        <v>70</v>
      </c>
      <c r="M104" s="8" t="s">
        <v>70</v>
      </c>
      <c r="N104" s="8" t="s">
        <v>70</v>
      </c>
      <c r="O104" s="9" t="s">
        <v>70</v>
      </c>
      <c r="P104" s="7" t="s">
        <v>70</v>
      </c>
      <c r="Q104" s="28" t="s">
        <v>70</v>
      </c>
      <c r="R104" s="28" t="s">
        <v>70</v>
      </c>
      <c r="S104" s="28" t="s">
        <v>70</v>
      </c>
      <c r="T104" s="28" t="s">
        <v>70</v>
      </c>
      <c r="U104" s="28" t="s">
        <v>70</v>
      </c>
      <c r="V104" s="8" t="s">
        <v>70</v>
      </c>
      <c r="W104" s="8" t="s">
        <v>70</v>
      </c>
      <c r="X104" s="9" t="s">
        <v>71</v>
      </c>
      <c r="Y104" s="7" t="s">
        <v>71</v>
      </c>
      <c r="Z104" s="28" t="s">
        <v>70</v>
      </c>
      <c r="AA104" s="28" t="s">
        <v>70</v>
      </c>
      <c r="AB104" s="28" t="s">
        <v>70</v>
      </c>
      <c r="AC104" s="28" t="s">
        <v>70</v>
      </c>
      <c r="AD104" s="8" t="s">
        <v>70</v>
      </c>
      <c r="AE104" s="8" t="s">
        <v>70</v>
      </c>
      <c r="AF104" s="8" t="s">
        <v>70</v>
      </c>
      <c r="AG104" s="9" t="s">
        <v>70</v>
      </c>
      <c r="AH104" s="13" t="str">
        <f t="shared" si="59"/>
        <v>L</v>
      </c>
      <c r="AI104" s="3" t="str">
        <f t="shared" si="60"/>
        <v>−</v>
      </c>
      <c r="AL104" s="3" t="str">
        <f t="shared" si="61"/>
        <v>−</v>
      </c>
      <c r="AM104" s="3" t="str">
        <f t="shared" si="62"/>
        <v>−</v>
      </c>
      <c r="AN104" s="3" t="str">
        <f t="shared" si="63"/>
        <v>−</v>
      </c>
      <c r="AO104" s="3" t="str">
        <f t="shared" si="32"/>
        <v>−</v>
      </c>
      <c r="AP104" s="3" t="str">
        <f t="shared" si="33"/>
        <v>−</v>
      </c>
      <c r="AQ104" s="3" t="str">
        <f t="shared" si="34"/>
        <v>−</v>
      </c>
      <c r="AR104" s="3" t="str">
        <f t="shared" si="35"/>
        <v>−</v>
      </c>
      <c r="AS104" s="3" t="str">
        <f t="shared" si="36"/>
        <v>−</v>
      </c>
      <c r="AT104" s="3" t="str">
        <f t="shared" si="37"/>
        <v>−</v>
      </c>
      <c r="AU104" s="3" t="str">
        <f t="shared" si="38"/>
        <v>−</v>
      </c>
      <c r="AV104" s="3" t="str">
        <f t="shared" si="39"/>
        <v>○</v>
      </c>
      <c r="AY104" s="3" t="s">
        <v>71</v>
      </c>
      <c r="BA104" s="3" t="str">
        <f t="shared" si="40"/>
        <v>−</v>
      </c>
      <c r="BB104" s="3" t="str">
        <f t="shared" si="41"/>
        <v>−</v>
      </c>
      <c r="BC104" s="3" t="str">
        <f t="shared" si="42"/>
        <v>−</v>
      </c>
      <c r="BI104" s="3" t="str">
        <f t="shared" si="43"/>
        <v>−</v>
      </c>
      <c r="BJ104" s="3" t="str">
        <f t="shared" si="44"/>
        <v>−</v>
      </c>
      <c r="BK104" s="3" t="str">
        <f t="shared" si="45"/>
        <v>−</v>
      </c>
      <c r="BL104" s="3" t="str">
        <f t="shared" si="46"/>
        <v>−</v>
      </c>
      <c r="BM104" s="3" t="str">
        <f t="shared" si="47"/>
        <v>−</v>
      </c>
      <c r="BN104" s="3" t="str">
        <f t="shared" si="48"/>
        <v>−</v>
      </c>
      <c r="BO104" s="3"/>
      <c r="BP104" s="3"/>
      <c r="BQ104" s="3"/>
      <c r="BR104" s="3"/>
      <c r="BS104" s="3"/>
      <c r="BT104" s="3"/>
      <c r="BU104" s="3"/>
      <c r="BV104" s="3"/>
      <c r="BW104" s="3" t="str">
        <f t="shared" si="49"/>
        <v>−</v>
      </c>
      <c r="BX104" s="3" t="str">
        <f t="shared" si="50"/>
        <v>−</v>
      </c>
      <c r="BY104" s="3" t="str">
        <f t="shared" si="51"/>
        <v>−</v>
      </c>
      <c r="BZ104" s="3" t="str">
        <f t="shared" si="52"/>
        <v>−</v>
      </c>
      <c r="CA104" s="3" t="str">
        <f t="shared" si="53"/>
        <v>−</v>
      </c>
      <c r="CB104" s="3" t="str">
        <f t="shared" si="54"/>
        <v>−</v>
      </c>
      <c r="CC104" s="3" t="str">
        <f t="shared" si="55"/>
        <v>−</v>
      </c>
      <c r="CD104" s="3" t="str">
        <f t="shared" si="56"/>
        <v>−</v>
      </c>
      <c r="CG104" s="3" t="str">
        <f t="shared" si="57"/>
        <v>−</v>
      </c>
      <c r="CH104" s="3" t="str">
        <f t="shared" si="58"/>
        <v>−</v>
      </c>
    </row>
    <row r="105" spans="1:86" ht="39" x14ac:dyDescent="0.2">
      <c r="A105" s="6" t="s">
        <v>312</v>
      </c>
      <c r="B105" s="6" t="s">
        <v>460</v>
      </c>
      <c r="C105" s="11" t="s">
        <v>1307</v>
      </c>
      <c r="D105" s="6" t="s">
        <v>367</v>
      </c>
      <c r="E105" s="6" t="s">
        <v>368</v>
      </c>
      <c r="F105" s="15" t="s">
        <v>342</v>
      </c>
      <c r="G105" s="6" t="s">
        <v>461</v>
      </c>
      <c r="H105" s="7" t="s">
        <v>71</v>
      </c>
      <c r="I105" s="28" t="s">
        <v>71</v>
      </c>
      <c r="J105" s="28" t="s">
        <v>71</v>
      </c>
      <c r="K105" s="28" t="s">
        <v>70</v>
      </c>
      <c r="L105" s="28" t="s">
        <v>70</v>
      </c>
      <c r="M105" s="8" t="s">
        <v>70</v>
      </c>
      <c r="N105" s="8" t="s">
        <v>70</v>
      </c>
      <c r="O105" s="9" t="s">
        <v>70</v>
      </c>
      <c r="P105" s="7" t="s">
        <v>70</v>
      </c>
      <c r="Q105" s="28" t="s">
        <v>70</v>
      </c>
      <c r="R105" s="28" t="s">
        <v>70</v>
      </c>
      <c r="S105" s="28" t="s">
        <v>70</v>
      </c>
      <c r="T105" s="28" t="s">
        <v>70</v>
      </c>
      <c r="U105" s="28" t="s">
        <v>70</v>
      </c>
      <c r="V105" s="8" t="s">
        <v>70</v>
      </c>
      <c r="W105" s="8" t="s">
        <v>70</v>
      </c>
      <c r="X105" s="9" t="s">
        <v>71</v>
      </c>
      <c r="Y105" s="7" t="s">
        <v>71</v>
      </c>
      <c r="Z105" s="28" t="s">
        <v>70</v>
      </c>
      <c r="AA105" s="28" t="s">
        <v>70</v>
      </c>
      <c r="AB105" s="28" t="s">
        <v>70</v>
      </c>
      <c r="AC105" s="28" t="s">
        <v>70</v>
      </c>
      <c r="AD105" s="8" t="s">
        <v>70</v>
      </c>
      <c r="AE105" s="8" t="s">
        <v>70</v>
      </c>
      <c r="AF105" s="8" t="s">
        <v>70</v>
      </c>
      <c r="AG105" s="9" t="s">
        <v>70</v>
      </c>
      <c r="AH105" s="13" t="str">
        <f t="shared" si="59"/>
        <v>L</v>
      </c>
      <c r="AI105" s="3" t="str">
        <f t="shared" si="60"/>
        <v>−</v>
      </c>
      <c r="AL105" s="3" t="str">
        <f t="shared" si="61"/>
        <v>−</v>
      </c>
      <c r="AM105" s="3" t="str">
        <f t="shared" si="62"/>
        <v>−</v>
      </c>
      <c r="AN105" s="3" t="str">
        <f t="shared" si="63"/>
        <v>−</v>
      </c>
      <c r="AO105" s="3" t="str">
        <f t="shared" si="32"/>
        <v>−</v>
      </c>
      <c r="AP105" s="3" t="str">
        <f t="shared" si="33"/>
        <v>−</v>
      </c>
      <c r="AQ105" s="3" t="str">
        <f t="shared" si="34"/>
        <v>−</v>
      </c>
      <c r="AR105" s="3" t="str">
        <f t="shared" si="35"/>
        <v>−</v>
      </c>
      <c r="AS105" s="3" t="str">
        <f t="shared" si="36"/>
        <v>−</v>
      </c>
      <c r="AT105" s="3" t="str">
        <f t="shared" si="37"/>
        <v>−</v>
      </c>
      <c r="AU105" s="3" t="str">
        <f t="shared" si="38"/>
        <v>−</v>
      </c>
      <c r="AV105" s="3" t="str">
        <f t="shared" si="39"/>
        <v>○</v>
      </c>
      <c r="AY105" s="3" t="s">
        <v>71</v>
      </c>
      <c r="BA105" s="3" t="str">
        <f t="shared" si="40"/>
        <v>−</v>
      </c>
      <c r="BB105" s="3" t="str">
        <f t="shared" si="41"/>
        <v>−</v>
      </c>
      <c r="BC105" s="3" t="str">
        <f t="shared" si="42"/>
        <v>−</v>
      </c>
      <c r="BI105" s="3" t="str">
        <f t="shared" si="43"/>
        <v>−</v>
      </c>
      <c r="BJ105" s="3" t="str">
        <f t="shared" si="44"/>
        <v>−</v>
      </c>
      <c r="BK105" s="3" t="str">
        <f t="shared" si="45"/>
        <v>−</v>
      </c>
      <c r="BL105" s="3" t="str">
        <f t="shared" si="46"/>
        <v>−</v>
      </c>
      <c r="BM105" s="3" t="str">
        <f t="shared" si="47"/>
        <v>−</v>
      </c>
      <c r="BN105" s="3" t="str">
        <f t="shared" si="48"/>
        <v>−</v>
      </c>
      <c r="BO105" s="3"/>
      <c r="BP105" s="3"/>
      <c r="BQ105" s="3"/>
      <c r="BR105" s="3"/>
      <c r="BS105" s="3"/>
      <c r="BT105" s="3"/>
      <c r="BU105" s="3"/>
      <c r="BV105" s="3"/>
      <c r="BW105" s="3" t="str">
        <f t="shared" si="49"/>
        <v>−</v>
      </c>
      <c r="BX105" s="3" t="str">
        <f t="shared" si="50"/>
        <v>−</v>
      </c>
      <c r="BY105" s="3" t="str">
        <f t="shared" si="51"/>
        <v>−</v>
      </c>
      <c r="BZ105" s="3" t="str">
        <f t="shared" si="52"/>
        <v>−</v>
      </c>
      <c r="CA105" s="3" t="str">
        <f t="shared" si="53"/>
        <v>−</v>
      </c>
      <c r="CB105" s="3" t="str">
        <f t="shared" si="54"/>
        <v>−</v>
      </c>
      <c r="CC105" s="3" t="str">
        <f t="shared" si="55"/>
        <v>−</v>
      </c>
      <c r="CD105" s="3" t="str">
        <f t="shared" si="56"/>
        <v>−</v>
      </c>
      <c r="CG105" s="3" t="str">
        <f t="shared" si="57"/>
        <v>−</v>
      </c>
      <c r="CH105" s="3" t="str">
        <f t="shared" si="58"/>
        <v>−</v>
      </c>
    </row>
    <row r="106" spans="1:86" ht="39" x14ac:dyDescent="0.2">
      <c r="A106" s="6" t="s">
        <v>312</v>
      </c>
      <c r="B106" s="6" t="s">
        <v>374</v>
      </c>
      <c r="C106" s="11" t="s">
        <v>1308</v>
      </c>
      <c r="D106" s="6" t="s">
        <v>367</v>
      </c>
      <c r="E106" s="6" t="s">
        <v>368</v>
      </c>
      <c r="F106" s="15" t="s">
        <v>342</v>
      </c>
      <c r="G106" s="6" t="s">
        <v>375</v>
      </c>
      <c r="H106" s="7" t="s">
        <v>71</v>
      </c>
      <c r="I106" s="28" t="s">
        <v>71</v>
      </c>
      <c r="J106" s="28" t="s">
        <v>71</v>
      </c>
      <c r="K106" s="28" t="s">
        <v>70</v>
      </c>
      <c r="L106" s="28" t="s">
        <v>70</v>
      </c>
      <c r="M106" s="8" t="s">
        <v>70</v>
      </c>
      <c r="N106" s="8" t="s">
        <v>70</v>
      </c>
      <c r="O106" s="9" t="s">
        <v>70</v>
      </c>
      <c r="P106" s="7" t="s">
        <v>70</v>
      </c>
      <c r="Q106" s="28" t="s">
        <v>70</v>
      </c>
      <c r="R106" s="28" t="s">
        <v>70</v>
      </c>
      <c r="S106" s="28" t="s">
        <v>70</v>
      </c>
      <c r="T106" s="28" t="s">
        <v>70</v>
      </c>
      <c r="U106" s="28" t="s">
        <v>70</v>
      </c>
      <c r="V106" s="8" t="s">
        <v>70</v>
      </c>
      <c r="W106" s="8" t="s">
        <v>70</v>
      </c>
      <c r="X106" s="9" t="s">
        <v>71</v>
      </c>
      <c r="Y106" s="7" t="s">
        <v>71</v>
      </c>
      <c r="Z106" s="28" t="s">
        <v>70</v>
      </c>
      <c r="AA106" s="28" t="s">
        <v>70</v>
      </c>
      <c r="AB106" s="28" t="s">
        <v>70</v>
      </c>
      <c r="AC106" s="28" t="s">
        <v>70</v>
      </c>
      <c r="AD106" s="8" t="s">
        <v>70</v>
      </c>
      <c r="AE106" s="8" t="s">
        <v>70</v>
      </c>
      <c r="AF106" s="8" t="s">
        <v>70</v>
      </c>
      <c r="AG106" s="9" t="s">
        <v>70</v>
      </c>
      <c r="AH106" s="13" t="str">
        <f t="shared" si="59"/>
        <v>L</v>
      </c>
      <c r="AI106" s="3" t="str">
        <f t="shared" si="60"/>
        <v>−</v>
      </c>
      <c r="AL106" s="3" t="str">
        <f t="shared" si="61"/>
        <v>−</v>
      </c>
      <c r="AM106" s="3" t="str">
        <f t="shared" si="62"/>
        <v>−</v>
      </c>
      <c r="AN106" s="3" t="str">
        <f t="shared" si="63"/>
        <v>−</v>
      </c>
      <c r="AO106" s="3" t="str">
        <f t="shared" si="32"/>
        <v>−</v>
      </c>
      <c r="AP106" s="3" t="str">
        <f t="shared" si="33"/>
        <v>−</v>
      </c>
      <c r="AQ106" s="3" t="str">
        <f t="shared" si="34"/>
        <v>−</v>
      </c>
      <c r="AR106" s="3" t="str">
        <f t="shared" si="35"/>
        <v>−</v>
      </c>
      <c r="AS106" s="3" t="str">
        <f t="shared" si="36"/>
        <v>−</v>
      </c>
      <c r="AT106" s="3" t="str">
        <f t="shared" si="37"/>
        <v>−</v>
      </c>
      <c r="AU106" s="3" t="str">
        <f t="shared" si="38"/>
        <v>−</v>
      </c>
      <c r="AV106" s="3" t="str">
        <f t="shared" si="39"/>
        <v>○</v>
      </c>
      <c r="AY106" s="3" t="s">
        <v>71</v>
      </c>
      <c r="BA106" s="3" t="str">
        <f t="shared" si="40"/>
        <v>−</v>
      </c>
      <c r="BB106" s="3" t="str">
        <f t="shared" si="41"/>
        <v>−</v>
      </c>
      <c r="BC106" s="3" t="str">
        <f t="shared" si="42"/>
        <v>−</v>
      </c>
      <c r="BI106" s="3" t="str">
        <f t="shared" si="43"/>
        <v>−</v>
      </c>
      <c r="BJ106" s="3" t="str">
        <f t="shared" si="44"/>
        <v>−</v>
      </c>
      <c r="BK106" s="3" t="str">
        <f t="shared" si="45"/>
        <v>−</v>
      </c>
      <c r="BL106" s="3" t="str">
        <f t="shared" si="46"/>
        <v>−</v>
      </c>
      <c r="BM106" s="3" t="str">
        <f t="shared" si="47"/>
        <v>−</v>
      </c>
      <c r="BN106" s="3" t="str">
        <f t="shared" si="48"/>
        <v>−</v>
      </c>
      <c r="BO106" s="3"/>
      <c r="BP106" s="3"/>
      <c r="BQ106" s="3"/>
      <c r="BR106" s="3"/>
      <c r="BS106" s="3"/>
      <c r="BT106" s="3"/>
      <c r="BU106" s="3"/>
      <c r="BV106" s="3"/>
      <c r="BW106" s="3" t="str">
        <f t="shared" si="49"/>
        <v>−</v>
      </c>
      <c r="BX106" s="3" t="str">
        <f t="shared" si="50"/>
        <v>−</v>
      </c>
      <c r="BY106" s="3" t="str">
        <f t="shared" si="51"/>
        <v>−</v>
      </c>
      <c r="BZ106" s="3" t="str">
        <f t="shared" si="52"/>
        <v>−</v>
      </c>
      <c r="CA106" s="3" t="str">
        <f t="shared" si="53"/>
        <v>−</v>
      </c>
      <c r="CB106" s="3" t="str">
        <f t="shared" si="54"/>
        <v>−</v>
      </c>
      <c r="CC106" s="3" t="str">
        <f t="shared" si="55"/>
        <v>−</v>
      </c>
      <c r="CD106" s="3" t="str">
        <f t="shared" si="56"/>
        <v>−</v>
      </c>
      <c r="CG106" s="3" t="str">
        <f t="shared" si="57"/>
        <v>−</v>
      </c>
      <c r="CH106" s="3" t="str">
        <f t="shared" si="58"/>
        <v>−</v>
      </c>
    </row>
    <row r="107" spans="1:86" ht="39" x14ac:dyDescent="0.2">
      <c r="A107" s="6" t="s">
        <v>312</v>
      </c>
      <c r="B107" s="6" t="s">
        <v>366</v>
      </c>
      <c r="C107" s="11" t="s">
        <v>1309</v>
      </c>
      <c r="D107" s="6" t="s">
        <v>367</v>
      </c>
      <c r="E107" s="6" t="s">
        <v>368</v>
      </c>
      <c r="F107" s="15" t="s">
        <v>342</v>
      </c>
      <c r="G107" s="6" t="s">
        <v>369</v>
      </c>
      <c r="H107" s="7" t="s">
        <v>71</v>
      </c>
      <c r="I107" s="28" t="s">
        <v>71</v>
      </c>
      <c r="J107" s="28" t="s">
        <v>71</v>
      </c>
      <c r="K107" s="28" t="s">
        <v>70</v>
      </c>
      <c r="L107" s="28" t="s">
        <v>70</v>
      </c>
      <c r="M107" s="8" t="s">
        <v>70</v>
      </c>
      <c r="N107" s="8" t="s">
        <v>70</v>
      </c>
      <c r="O107" s="9" t="s">
        <v>70</v>
      </c>
      <c r="P107" s="7" t="s">
        <v>70</v>
      </c>
      <c r="Q107" s="28" t="s">
        <v>70</v>
      </c>
      <c r="R107" s="28" t="s">
        <v>70</v>
      </c>
      <c r="S107" s="28" t="s">
        <v>70</v>
      </c>
      <c r="T107" s="28" t="s">
        <v>70</v>
      </c>
      <c r="U107" s="28" t="s">
        <v>70</v>
      </c>
      <c r="V107" s="8" t="s">
        <v>70</v>
      </c>
      <c r="W107" s="8" t="s">
        <v>70</v>
      </c>
      <c r="X107" s="9" t="s">
        <v>71</v>
      </c>
      <c r="Y107" s="7" t="s">
        <v>71</v>
      </c>
      <c r="Z107" s="28" t="s">
        <v>70</v>
      </c>
      <c r="AA107" s="28" t="s">
        <v>70</v>
      </c>
      <c r="AB107" s="28" t="s">
        <v>70</v>
      </c>
      <c r="AC107" s="28" t="s">
        <v>70</v>
      </c>
      <c r="AD107" s="8" t="s">
        <v>70</v>
      </c>
      <c r="AE107" s="8" t="s">
        <v>70</v>
      </c>
      <c r="AF107" s="8" t="s">
        <v>70</v>
      </c>
      <c r="AG107" s="9" t="s">
        <v>70</v>
      </c>
      <c r="AH107" s="13" t="str">
        <f t="shared" si="59"/>
        <v>L</v>
      </c>
      <c r="AI107" s="3" t="str">
        <f t="shared" si="60"/>
        <v>−</v>
      </c>
      <c r="AL107" s="3" t="str">
        <f t="shared" si="61"/>
        <v>−</v>
      </c>
      <c r="AM107" s="3" t="str">
        <f t="shared" si="62"/>
        <v>−</v>
      </c>
      <c r="AN107" s="3" t="str">
        <f t="shared" si="63"/>
        <v>−</v>
      </c>
      <c r="AO107" s="3" t="str">
        <f t="shared" si="32"/>
        <v>−</v>
      </c>
      <c r="AP107" s="3" t="str">
        <f t="shared" si="33"/>
        <v>−</v>
      </c>
      <c r="AQ107" s="3" t="str">
        <f t="shared" si="34"/>
        <v>−</v>
      </c>
      <c r="AR107" s="3" t="str">
        <f t="shared" si="35"/>
        <v>−</v>
      </c>
      <c r="AS107" s="3" t="str">
        <f t="shared" si="36"/>
        <v>−</v>
      </c>
      <c r="AT107" s="3" t="str">
        <f t="shared" si="37"/>
        <v>−</v>
      </c>
      <c r="AU107" s="3" t="str">
        <f t="shared" si="38"/>
        <v>−</v>
      </c>
      <c r="AV107" s="3" t="str">
        <f t="shared" si="39"/>
        <v>○</v>
      </c>
      <c r="AY107" s="3" t="s">
        <v>71</v>
      </c>
      <c r="BA107" s="3" t="str">
        <f t="shared" si="40"/>
        <v>−</v>
      </c>
      <c r="BB107" s="3" t="str">
        <f t="shared" si="41"/>
        <v>−</v>
      </c>
      <c r="BC107" s="3" t="str">
        <f t="shared" si="42"/>
        <v>−</v>
      </c>
      <c r="BI107" s="3" t="str">
        <f t="shared" si="43"/>
        <v>−</v>
      </c>
      <c r="BJ107" s="3" t="str">
        <f t="shared" si="44"/>
        <v>−</v>
      </c>
      <c r="BK107" s="3" t="str">
        <f t="shared" si="45"/>
        <v>−</v>
      </c>
      <c r="BL107" s="3" t="str">
        <f t="shared" si="46"/>
        <v>−</v>
      </c>
      <c r="BM107" s="3" t="str">
        <f t="shared" si="47"/>
        <v>−</v>
      </c>
      <c r="BN107" s="3" t="str">
        <f t="shared" si="48"/>
        <v>−</v>
      </c>
      <c r="BO107" s="3"/>
      <c r="BP107" s="3"/>
      <c r="BQ107" s="3"/>
      <c r="BR107" s="3"/>
      <c r="BS107" s="3"/>
      <c r="BT107" s="3"/>
      <c r="BU107" s="3"/>
      <c r="BV107" s="3"/>
      <c r="BW107" s="3" t="str">
        <f t="shared" si="49"/>
        <v>−</v>
      </c>
      <c r="BX107" s="3" t="str">
        <f t="shared" si="50"/>
        <v>−</v>
      </c>
      <c r="BY107" s="3" t="str">
        <f t="shared" si="51"/>
        <v>−</v>
      </c>
      <c r="BZ107" s="3" t="str">
        <f t="shared" si="52"/>
        <v>−</v>
      </c>
      <c r="CA107" s="3" t="str">
        <f t="shared" si="53"/>
        <v>−</v>
      </c>
      <c r="CB107" s="3" t="str">
        <f t="shared" si="54"/>
        <v>−</v>
      </c>
      <c r="CC107" s="3" t="str">
        <f t="shared" si="55"/>
        <v>−</v>
      </c>
      <c r="CD107" s="3" t="str">
        <f t="shared" si="56"/>
        <v>−</v>
      </c>
      <c r="CG107" s="3" t="str">
        <f t="shared" si="57"/>
        <v>−</v>
      </c>
      <c r="CH107" s="3" t="str">
        <f t="shared" si="58"/>
        <v>−</v>
      </c>
    </row>
    <row r="108" spans="1:86" ht="39" x14ac:dyDescent="0.2">
      <c r="A108" s="6" t="s">
        <v>312</v>
      </c>
      <c r="B108" s="6" t="s">
        <v>458</v>
      </c>
      <c r="C108" s="11" t="s">
        <v>1310</v>
      </c>
      <c r="D108" s="6" t="s">
        <v>367</v>
      </c>
      <c r="E108" s="6" t="s">
        <v>368</v>
      </c>
      <c r="F108" s="15" t="s">
        <v>342</v>
      </c>
      <c r="G108" s="6" t="s">
        <v>459</v>
      </c>
      <c r="H108" s="7" t="s">
        <v>70</v>
      </c>
      <c r="I108" s="28" t="s">
        <v>71</v>
      </c>
      <c r="J108" s="28" t="s">
        <v>71</v>
      </c>
      <c r="K108" s="28" t="s">
        <v>71</v>
      </c>
      <c r="L108" s="28" t="s">
        <v>71</v>
      </c>
      <c r="M108" s="8" t="s">
        <v>71</v>
      </c>
      <c r="N108" s="8" t="s">
        <v>71</v>
      </c>
      <c r="O108" s="9" t="s">
        <v>71</v>
      </c>
      <c r="P108" s="7" t="s">
        <v>70</v>
      </c>
      <c r="Q108" s="28" t="s">
        <v>70</v>
      </c>
      <c r="R108" s="28" t="s">
        <v>70</v>
      </c>
      <c r="S108" s="28" t="s">
        <v>70</v>
      </c>
      <c r="T108" s="28" t="s">
        <v>70</v>
      </c>
      <c r="U108" s="28" t="s">
        <v>70</v>
      </c>
      <c r="V108" s="8" t="s">
        <v>70</v>
      </c>
      <c r="W108" s="8" t="s">
        <v>70</v>
      </c>
      <c r="X108" s="9" t="s">
        <v>71</v>
      </c>
      <c r="Y108" s="7" t="s">
        <v>71</v>
      </c>
      <c r="Z108" s="28" t="s">
        <v>70</v>
      </c>
      <c r="AA108" s="28" t="s">
        <v>70</v>
      </c>
      <c r="AB108" s="28" t="s">
        <v>70</v>
      </c>
      <c r="AC108" s="28" t="s">
        <v>70</v>
      </c>
      <c r="AD108" s="8" t="s">
        <v>70</v>
      </c>
      <c r="AE108" s="8" t="s">
        <v>70</v>
      </c>
      <c r="AF108" s="8" t="s">
        <v>70</v>
      </c>
      <c r="AG108" s="9" t="s">
        <v>70</v>
      </c>
      <c r="AH108" s="13" t="str">
        <f t="shared" si="59"/>
        <v>L</v>
      </c>
      <c r="AI108" s="3" t="str">
        <f t="shared" si="60"/>
        <v>−</v>
      </c>
      <c r="AL108" s="3" t="str">
        <f t="shared" si="61"/>
        <v>−</v>
      </c>
      <c r="AM108" s="3" t="str">
        <f t="shared" si="62"/>
        <v>−</v>
      </c>
      <c r="AN108" s="3" t="str">
        <f t="shared" si="63"/>
        <v>−</v>
      </c>
      <c r="AO108" s="3" t="str">
        <f t="shared" si="32"/>
        <v>−</v>
      </c>
      <c r="AP108" s="3" t="str">
        <f t="shared" si="33"/>
        <v>−</v>
      </c>
      <c r="AQ108" s="3" t="str">
        <f t="shared" si="34"/>
        <v>−</v>
      </c>
      <c r="AR108" s="3" t="str">
        <f t="shared" si="35"/>
        <v>−</v>
      </c>
      <c r="AS108" s="3" t="str">
        <f t="shared" si="36"/>
        <v>−</v>
      </c>
      <c r="AT108" s="3" t="str">
        <f t="shared" si="37"/>
        <v>−</v>
      </c>
      <c r="AU108" s="3" t="str">
        <f t="shared" si="38"/>
        <v>−</v>
      </c>
      <c r="AV108" s="3" t="str">
        <f t="shared" si="39"/>
        <v>○</v>
      </c>
      <c r="AY108" s="3" t="s">
        <v>71</v>
      </c>
      <c r="BA108" s="3" t="str">
        <f t="shared" si="40"/>
        <v>−</v>
      </c>
      <c r="BB108" s="3" t="str">
        <f t="shared" si="41"/>
        <v>−</v>
      </c>
      <c r="BC108" s="3" t="str">
        <f t="shared" si="42"/>
        <v>−</v>
      </c>
      <c r="BI108" s="3" t="str">
        <f t="shared" si="43"/>
        <v>−</v>
      </c>
      <c r="BJ108" s="3" t="str">
        <f t="shared" si="44"/>
        <v>−</v>
      </c>
      <c r="BK108" s="3" t="str">
        <f t="shared" si="45"/>
        <v>−</v>
      </c>
      <c r="BL108" s="3" t="str">
        <f t="shared" si="46"/>
        <v>−</v>
      </c>
      <c r="BM108" s="3" t="str">
        <f t="shared" si="47"/>
        <v>−</v>
      </c>
      <c r="BN108" s="3" t="str">
        <f t="shared" si="48"/>
        <v>−</v>
      </c>
      <c r="BO108" s="3"/>
      <c r="BP108" s="3"/>
      <c r="BQ108" s="3"/>
      <c r="BR108" s="3"/>
      <c r="BS108" s="3"/>
      <c r="BT108" s="3"/>
      <c r="BU108" s="3"/>
      <c r="BV108" s="3"/>
      <c r="BW108" s="3" t="str">
        <f t="shared" si="49"/>
        <v>−</v>
      </c>
      <c r="BX108" s="3" t="str">
        <f t="shared" si="50"/>
        <v>−</v>
      </c>
      <c r="BY108" s="3" t="str">
        <f t="shared" si="51"/>
        <v>−</v>
      </c>
      <c r="BZ108" s="3" t="str">
        <f t="shared" si="52"/>
        <v>−</v>
      </c>
      <c r="CA108" s="3" t="str">
        <f t="shared" si="53"/>
        <v>−</v>
      </c>
      <c r="CB108" s="3" t="str">
        <f t="shared" si="54"/>
        <v>−</v>
      </c>
      <c r="CC108" s="3" t="str">
        <f t="shared" si="55"/>
        <v>−</v>
      </c>
      <c r="CD108" s="3" t="str">
        <f t="shared" si="56"/>
        <v>−</v>
      </c>
      <c r="CG108" s="3" t="str">
        <f t="shared" si="57"/>
        <v>−</v>
      </c>
      <c r="CH108" s="3" t="str">
        <f t="shared" si="58"/>
        <v>−</v>
      </c>
    </row>
    <row r="109" spans="1:86" ht="39" x14ac:dyDescent="0.2">
      <c r="A109" s="6" t="s">
        <v>312</v>
      </c>
      <c r="B109" s="6" t="s">
        <v>376</v>
      </c>
      <c r="C109" s="11" t="s">
        <v>1311</v>
      </c>
      <c r="D109" s="6" t="s">
        <v>367</v>
      </c>
      <c r="E109" s="6" t="s">
        <v>368</v>
      </c>
      <c r="F109" s="15" t="s">
        <v>342</v>
      </c>
      <c r="G109" s="6" t="s">
        <v>377</v>
      </c>
      <c r="H109" s="7" t="s">
        <v>71</v>
      </c>
      <c r="I109" s="28" t="s">
        <v>71</v>
      </c>
      <c r="J109" s="28" t="s">
        <v>71</v>
      </c>
      <c r="K109" s="28" t="s">
        <v>70</v>
      </c>
      <c r="L109" s="28" t="s">
        <v>70</v>
      </c>
      <c r="M109" s="8" t="s">
        <v>70</v>
      </c>
      <c r="N109" s="8" t="s">
        <v>70</v>
      </c>
      <c r="O109" s="9" t="s">
        <v>70</v>
      </c>
      <c r="P109" s="7" t="s">
        <v>70</v>
      </c>
      <c r="Q109" s="28" t="s">
        <v>70</v>
      </c>
      <c r="R109" s="28" t="s">
        <v>70</v>
      </c>
      <c r="S109" s="28" t="s">
        <v>70</v>
      </c>
      <c r="T109" s="28" t="s">
        <v>70</v>
      </c>
      <c r="U109" s="28" t="s">
        <v>70</v>
      </c>
      <c r="V109" s="8" t="s">
        <v>70</v>
      </c>
      <c r="W109" s="8" t="s">
        <v>70</v>
      </c>
      <c r="X109" s="9" t="s">
        <v>71</v>
      </c>
      <c r="Y109" s="7" t="s">
        <v>71</v>
      </c>
      <c r="Z109" s="28" t="s">
        <v>70</v>
      </c>
      <c r="AA109" s="28" t="s">
        <v>70</v>
      </c>
      <c r="AB109" s="28" t="s">
        <v>70</v>
      </c>
      <c r="AC109" s="28" t="s">
        <v>70</v>
      </c>
      <c r="AD109" s="8" t="s">
        <v>70</v>
      </c>
      <c r="AE109" s="8" t="s">
        <v>70</v>
      </c>
      <c r="AF109" s="8" t="s">
        <v>70</v>
      </c>
      <c r="AG109" s="9" t="s">
        <v>70</v>
      </c>
      <c r="AH109" s="13" t="str">
        <f t="shared" si="59"/>
        <v>L</v>
      </c>
      <c r="AI109" s="3" t="str">
        <f t="shared" si="60"/>
        <v>−</v>
      </c>
      <c r="AL109" s="3" t="str">
        <f t="shared" si="61"/>
        <v>−</v>
      </c>
      <c r="AM109" s="3" t="str">
        <f t="shared" si="62"/>
        <v>−</v>
      </c>
      <c r="AN109" s="3" t="str">
        <f t="shared" si="63"/>
        <v>−</v>
      </c>
      <c r="AO109" s="3" t="str">
        <f t="shared" si="32"/>
        <v>−</v>
      </c>
      <c r="AP109" s="3" t="str">
        <f t="shared" si="33"/>
        <v>−</v>
      </c>
      <c r="AQ109" s="3" t="str">
        <f t="shared" si="34"/>
        <v>−</v>
      </c>
      <c r="AR109" s="3" t="str">
        <f t="shared" si="35"/>
        <v>−</v>
      </c>
      <c r="AS109" s="3" t="str">
        <f t="shared" si="36"/>
        <v>−</v>
      </c>
      <c r="AT109" s="3" t="str">
        <f t="shared" si="37"/>
        <v>−</v>
      </c>
      <c r="AU109" s="3" t="str">
        <f t="shared" si="38"/>
        <v>−</v>
      </c>
      <c r="AV109" s="3" t="str">
        <f t="shared" si="39"/>
        <v>○</v>
      </c>
      <c r="AY109" s="3" t="s">
        <v>71</v>
      </c>
      <c r="BA109" s="3" t="str">
        <f t="shared" si="40"/>
        <v>−</v>
      </c>
      <c r="BB109" s="3" t="str">
        <f t="shared" si="41"/>
        <v>−</v>
      </c>
      <c r="BC109" s="3" t="str">
        <f t="shared" si="42"/>
        <v>−</v>
      </c>
      <c r="BI109" s="3" t="str">
        <f t="shared" si="43"/>
        <v>−</v>
      </c>
      <c r="BJ109" s="3" t="str">
        <f t="shared" si="44"/>
        <v>−</v>
      </c>
      <c r="BK109" s="3" t="str">
        <f t="shared" si="45"/>
        <v>−</v>
      </c>
      <c r="BL109" s="3" t="str">
        <f t="shared" si="46"/>
        <v>−</v>
      </c>
      <c r="BM109" s="3" t="str">
        <f t="shared" si="47"/>
        <v>−</v>
      </c>
      <c r="BN109" s="3" t="str">
        <f t="shared" si="48"/>
        <v>−</v>
      </c>
      <c r="BO109" s="3"/>
      <c r="BP109" s="3"/>
      <c r="BQ109" s="3"/>
      <c r="BR109" s="3"/>
      <c r="BS109" s="3"/>
      <c r="BT109" s="3"/>
      <c r="BU109" s="3"/>
      <c r="BV109" s="3"/>
      <c r="BW109" s="3" t="str">
        <f t="shared" si="49"/>
        <v>−</v>
      </c>
      <c r="BX109" s="3" t="str">
        <f t="shared" si="50"/>
        <v>−</v>
      </c>
      <c r="BY109" s="3" t="str">
        <f t="shared" si="51"/>
        <v>−</v>
      </c>
      <c r="BZ109" s="3" t="str">
        <f t="shared" si="52"/>
        <v>−</v>
      </c>
      <c r="CA109" s="3" t="str">
        <f t="shared" si="53"/>
        <v>−</v>
      </c>
      <c r="CB109" s="3" t="str">
        <f t="shared" si="54"/>
        <v>−</v>
      </c>
      <c r="CC109" s="3" t="str">
        <f t="shared" si="55"/>
        <v>−</v>
      </c>
      <c r="CD109" s="3" t="str">
        <f t="shared" si="56"/>
        <v>−</v>
      </c>
      <c r="CG109" s="3" t="str">
        <f t="shared" si="57"/>
        <v>−</v>
      </c>
      <c r="CH109" s="3" t="str">
        <f t="shared" si="58"/>
        <v>−</v>
      </c>
    </row>
    <row r="110" spans="1:86" ht="52" x14ac:dyDescent="0.2">
      <c r="A110" s="6" t="s">
        <v>312</v>
      </c>
      <c r="B110" s="6" t="s">
        <v>349</v>
      </c>
      <c r="C110" s="11" t="s">
        <v>1312</v>
      </c>
      <c r="D110" s="6" t="s">
        <v>345</v>
      </c>
      <c r="E110" s="6" t="s">
        <v>346</v>
      </c>
      <c r="F110" s="15" t="s">
        <v>347</v>
      </c>
      <c r="G110" s="6" t="s">
        <v>350</v>
      </c>
      <c r="H110" s="7" t="s">
        <v>70</v>
      </c>
      <c r="I110" s="28" t="s">
        <v>339</v>
      </c>
      <c r="J110" s="28" t="s">
        <v>70</v>
      </c>
      <c r="K110" s="28" t="s">
        <v>70</v>
      </c>
      <c r="L110" s="28" t="s">
        <v>70</v>
      </c>
      <c r="M110" s="8" t="s">
        <v>70</v>
      </c>
      <c r="N110" s="8" t="s">
        <v>70</v>
      </c>
      <c r="O110" s="9" t="s">
        <v>339</v>
      </c>
      <c r="P110" s="7" t="s">
        <v>70</v>
      </c>
      <c r="Q110" s="28" t="s">
        <v>339</v>
      </c>
      <c r="R110" s="28" t="s">
        <v>70</v>
      </c>
      <c r="S110" s="28" t="s">
        <v>70</v>
      </c>
      <c r="T110" s="28" t="s">
        <v>70</v>
      </c>
      <c r="U110" s="28" t="s">
        <v>339</v>
      </c>
      <c r="V110" s="8" t="s">
        <v>70</v>
      </c>
      <c r="W110" s="8" t="s">
        <v>70</v>
      </c>
      <c r="X110" s="9" t="s">
        <v>70</v>
      </c>
      <c r="Y110" s="7" t="s">
        <v>339</v>
      </c>
      <c r="Z110" s="28" t="s">
        <v>70</v>
      </c>
      <c r="AA110" s="28" t="s">
        <v>70</v>
      </c>
      <c r="AB110" s="28" t="s">
        <v>70</v>
      </c>
      <c r="AC110" s="28" t="s">
        <v>70</v>
      </c>
      <c r="AD110" s="8" t="s">
        <v>70</v>
      </c>
      <c r="AE110" s="8" t="s">
        <v>70</v>
      </c>
      <c r="AF110" s="8" t="s">
        <v>70</v>
      </c>
      <c r="AG110" s="9" t="s">
        <v>70</v>
      </c>
      <c r="AH110" s="13" t="str">
        <f t="shared" si="59"/>
        <v>N,O</v>
      </c>
      <c r="AI110" s="3" t="str">
        <f t="shared" si="60"/>
        <v>−</v>
      </c>
      <c r="AL110" s="3" t="str">
        <f t="shared" si="61"/>
        <v>−</v>
      </c>
      <c r="AM110" s="3" t="str">
        <f t="shared" si="62"/>
        <v>−</v>
      </c>
      <c r="AN110" s="3" t="str">
        <f t="shared" si="63"/>
        <v>−</v>
      </c>
      <c r="AO110" s="3" t="str">
        <f t="shared" si="32"/>
        <v>−</v>
      </c>
      <c r="AP110" s="3" t="str">
        <f t="shared" si="33"/>
        <v>−</v>
      </c>
      <c r="AQ110" s="3" t="str">
        <f t="shared" si="34"/>
        <v>−</v>
      </c>
      <c r="AR110" s="3" t="str">
        <f t="shared" si="35"/>
        <v>−</v>
      </c>
      <c r="AS110" s="3" t="str">
        <f t="shared" si="36"/>
        <v>−</v>
      </c>
      <c r="AT110" s="3" t="str">
        <f t="shared" si="37"/>
        <v>−</v>
      </c>
      <c r="AU110" s="3" t="str">
        <f t="shared" si="38"/>
        <v>−</v>
      </c>
      <c r="AV110" s="3" t="str">
        <f t="shared" si="39"/>
        <v>−</v>
      </c>
      <c r="BA110" s="3" t="str">
        <f t="shared" si="40"/>
        <v>−</v>
      </c>
      <c r="BB110" s="3" t="str">
        <f t="shared" si="41"/>
        <v>○</v>
      </c>
      <c r="BC110" s="3" t="str">
        <f t="shared" si="42"/>
        <v>○</v>
      </c>
      <c r="BD110" s="3" t="s">
        <v>71</v>
      </c>
      <c r="BI110" s="3" t="str">
        <f t="shared" si="43"/>
        <v>−</v>
      </c>
      <c r="BJ110" s="3" t="str">
        <f t="shared" si="44"/>
        <v>−</v>
      </c>
      <c r="BK110" s="3" t="str">
        <f t="shared" si="45"/>
        <v>−</v>
      </c>
      <c r="BL110" s="3" t="str">
        <f t="shared" si="46"/>
        <v>−</v>
      </c>
      <c r="BM110" s="3" t="str">
        <f t="shared" si="47"/>
        <v>−</v>
      </c>
      <c r="BN110" s="3" t="str">
        <f t="shared" si="48"/>
        <v>−</v>
      </c>
      <c r="BO110" s="3"/>
      <c r="BP110" s="3"/>
      <c r="BQ110" s="3"/>
      <c r="BR110" s="3"/>
      <c r="BS110" s="3"/>
      <c r="BT110" s="3"/>
      <c r="BU110" s="3"/>
      <c r="BV110" s="3"/>
      <c r="BW110" s="3" t="str">
        <f t="shared" si="49"/>
        <v>−</v>
      </c>
      <c r="BX110" s="3" t="str">
        <f t="shared" si="50"/>
        <v>−</v>
      </c>
      <c r="BY110" s="3" t="str">
        <f t="shared" si="51"/>
        <v>−</v>
      </c>
      <c r="BZ110" s="3" t="str">
        <f t="shared" si="52"/>
        <v>−</v>
      </c>
      <c r="CA110" s="3" t="str">
        <f t="shared" si="53"/>
        <v>−</v>
      </c>
      <c r="CB110" s="3" t="str">
        <f t="shared" si="54"/>
        <v>−</v>
      </c>
      <c r="CC110" s="3" t="str">
        <f t="shared" si="55"/>
        <v>−</v>
      </c>
      <c r="CD110" s="3" t="str">
        <f t="shared" si="56"/>
        <v>−</v>
      </c>
      <c r="CG110" s="3" t="str">
        <f t="shared" si="57"/>
        <v>−</v>
      </c>
      <c r="CH110" s="3" t="str">
        <f t="shared" si="58"/>
        <v>−</v>
      </c>
    </row>
    <row r="111" spans="1:86" ht="39" x14ac:dyDescent="0.2">
      <c r="A111" s="6" t="s">
        <v>312</v>
      </c>
      <c r="B111" s="6" t="s">
        <v>344</v>
      </c>
      <c r="C111" s="11" t="s">
        <v>1313</v>
      </c>
      <c r="D111" s="6" t="s">
        <v>345</v>
      </c>
      <c r="E111" s="6" t="s">
        <v>346</v>
      </c>
      <c r="F111" s="15" t="s">
        <v>347</v>
      </c>
      <c r="G111" s="6" t="s">
        <v>348</v>
      </c>
      <c r="H111" s="7" t="s">
        <v>70</v>
      </c>
      <c r="I111" s="28" t="s">
        <v>70</v>
      </c>
      <c r="J111" s="28" t="s">
        <v>339</v>
      </c>
      <c r="K111" s="28" t="s">
        <v>339</v>
      </c>
      <c r="L111" s="28" t="s">
        <v>339</v>
      </c>
      <c r="M111" s="8" t="s">
        <v>339</v>
      </c>
      <c r="N111" s="8" t="s">
        <v>70</v>
      </c>
      <c r="O111" s="9" t="s">
        <v>339</v>
      </c>
      <c r="P111" s="7" t="s">
        <v>70</v>
      </c>
      <c r="Q111" s="28" t="s">
        <v>339</v>
      </c>
      <c r="R111" s="28" t="s">
        <v>70</v>
      </c>
      <c r="S111" s="28" t="s">
        <v>70</v>
      </c>
      <c r="T111" s="28" t="s">
        <v>70</v>
      </c>
      <c r="U111" s="28" t="s">
        <v>339</v>
      </c>
      <c r="V111" s="8" t="s">
        <v>70</v>
      </c>
      <c r="W111" s="8" t="s">
        <v>70</v>
      </c>
      <c r="X111" s="9" t="s">
        <v>70</v>
      </c>
      <c r="Y111" s="7" t="s">
        <v>339</v>
      </c>
      <c r="Z111" s="28" t="s">
        <v>70</v>
      </c>
      <c r="AA111" s="28" t="s">
        <v>70</v>
      </c>
      <c r="AB111" s="28" t="s">
        <v>70</v>
      </c>
      <c r="AC111" s="28" t="s">
        <v>70</v>
      </c>
      <c r="AD111" s="8" t="s">
        <v>70</v>
      </c>
      <c r="AE111" s="8" t="s">
        <v>70</v>
      </c>
      <c r="AF111" s="8" t="s">
        <v>70</v>
      </c>
      <c r="AG111" s="9" t="s">
        <v>70</v>
      </c>
      <c r="AH111" s="13" t="str">
        <f t="shared" si="59"/>
        <v>N,O</v>
      </c>
      <c r="AI111" s="3" t="str">
        <f t="shared" si="60"/>
        <v>−</v>
      </c>
      <c r="AL111" s="3" t="str">
        <f t="shared" si="61"/>
        <v>−</v>
      </c>
      <c r="AM111" s="3" t="str">
        <f t="shared" si="62"/>
        <v>−</v>
      </c>
      <c r="AN111" s="3" t="str">
        <f t="shared" si="63"/>
        <v>−</v>
      </c>
      <c r="AO111" s="3" t="str">
        <f t="shared" si="32"/>
        <v>−</v>
      </c>
      <c r="AP111" s="3" t="str">
        <f t="shared" si="33"/>
        <v>−</v>
      </c>
      <c r="AQ111" s="3" t="str">
        <f t="shared" si="34"/>
        <v>−</v>
      </c>
      <c r="AR111" s="3" t="str">
        <f t="shared" si="35"/>
        <v>−</v>
      </c>
      <c r="AS111" s="3" t="str">
        <f t="shared" si="36"/>
        <v>−</v>
      </c>
      <c r="AT111" s="3" t="str">
        <f t="shared" si="37"/>
        <v>−</v>
      </c>
      <c r="AU111" s="3" t="str">
        <f t="shared" si="38"/>
        <v>−</v>
      </c>
      <c r="AV111" s="3" t="str">
        <f t="shared" si="39"/>
        <v>−</v>
      </c>
      <c r="BA111" s="3" t="str">
        <f t="shared" si="40"/>
        <v>−</v>
      </c>
      <c r="BB111" s="3" t="str">
        <f t="shared" si="41"/>
        <v>○</v>
      </c>
      <c r="BC111" s="3" t="str">
        <f t="shared" si="42"/>
        <v>○</v>
      </c>
      <c r="BH111" s="3" t="s">
        <v>71</v>
      </c>
      <c r="BI111" s="3" t="str">
        <f t="shared" si="43"/>
        <v>−</v>
      </c>
      <c r="BJ111" s="3" t="str">
        <f t="shared" si="44"/>
        <v>−</v>
      </c>
      <c r="BK111" s="3" t="str">
        <f t="shared" si="45"/>
        <v>−</v>
      </c>
      <c r="BL111" s="3" t="str">
        <f t="shared" si="46"/>
        <v>−</v>
      </c>
      <c r="BM111" s="3" t="str">
        <f t="shared" si="47"/>
        <v>−</v>
      </c>
      <c r="BN111" s="3" t="str">
        <f t="shared" si="48"/>
        <v>−</v>
      </c>
      <c r="BO111" s="3"/>
      <c r="BP111" s="3"/>
      <c r="BQ111" s="3"/>
      <c r="BR111" s="3"/>
      <c r="BS111" s="3"/>
      <c r="BT111" s="3"/>
      <c r="BU111" s="3"/>
      <c r="BV111" s="3"/>
      <c r="BW111" s="3" t="str">
        <f t="shared" si="49"/>
        <v>−</v>
      </c>
      <c r="BX111" s="3" t="str">
        <f t="shared" si="50"/>
        <v>−</v>
      </c>
      <c r="BY111" s="3" t="str">
        <f t="shared" si="51"/>
        <v>−</v>
      </c>
      <c r="BZ111" s="3" t="str">
        <f t="shared" si="52"/>
        <v>−</v>
      </c>
      <c r="CA111" s="3" t="str">
        <f t="shared" si="53"/>
        <v>−</v>
      </c>
      <c r="CB111" s="3" t="str">
        <f t="shared" si="54"/>
        <v>−</v>
      </c>
      <c r="CC111" s="3" t="str">
        <f t="shared" si="55"/>
        <v>−</v>
      </c>
      <c r="CD111" s="3" t="str">
        <f t="shared" si="56"/>
        <v>−</v>
      </c>
      <c r="CG111" s="3" t="str">
        <f t="shared" si="57"/>
        <v>−</v>
      </c>
      <c r="CH111" s="3" t="str">
        <f t="shared" si="58"/>
        <v>−</v>
      </c>
    </row>
    <row r="112" spans="1:86" ht="39" x14ac:dyDescent="0.2">
      <c r="A112" s="6" t="s">
        <v>312</v>
      </c>
      <c r="B112" s="6" t="s">
        <v>351</v>
      </c>
      <c r="C112" s="11" t="s">
        <v>1314</v>
      </c>
      <c r="D112" s="6" t="s">
        <v>345</v>
      </c>
      <c r="E112" s="6" t="s">
        <v>346</v>
      </c>
      <c r="F112" s="15" t="s">
        <v>347</v>
      </c>
      <c r="G112" s="6" t="s">
        <v>352</v>
      </c>
      <c r="H112" s="7" t="s">
        <v>70</v>
      </c>
      <c r="I112" s="28" t="s">
        <v>339</v>
      </c>
      <c r="J112" s="28" t="s">
        <v>70</v>
      </c>
      <c r="K112" s="28" t="s">
        <v>70</v>
      </c>
      <c r="L112" s="28" t="s">
        <v>70</v>
      </c>
      <c r="M112" s="8" t="s">
        <v>70</v>
      </c>
      <c r="N112" s="8" t="s">
        <v>70</v>
      </c>
      <c r="O112" s="9" t="s">
        <v>339</v>
      </c>
      <c r="P112" s="7" t="s">
        <v>70</v>
      </c>
      <c r="Q112" s="28" t="s">
        <v>339</v>
      </c>
      <c r="R112" s="28" t="s">
        <v>70</v>
      </c>
      <c r="S112" s="28" t="s">
        <v>70</v>
      </c>
      <c r="T112" s="28" t="s">
        <v>70</v>
      </c>
      <c r="U112" s="28" t="s">
        <v>339</v>
      </c>
      <c r="V112" s="8" t="s">
        <v>70</v>
      </c>
      <c r="W112" s="8" t="s">
        <v>70</v>
      </c>
      <c r="X112" s="9" t="s">
        <v>70</v>
      </c>
      <c r="Y112" s="7" t="s">
        <v>339</v>
      </c>
      <c r="Z112" s="28" t="s">
        <v>70</v>
      </c>
      <c r="AA112" s="28" t="s">
        <v>70</v>
      </c>
      <c r="AB112" s="28" t="s">
        <v>70</v>
      </c>
      <c r="AC112" s="28" t="s">
        <v>70</v>
      </c>
      <c r="AD112" s="8" t="s">
        <v>70</v>
      </c>
      <c r="AE112" s="8" t="s">
        <v>70</v>
      </c>
      <c r="AF112" s="8" t="s">
        <v>70</v>
      </c>
      <c r="AG112" s="9" t="s">
        <v>70</v>
      </c>
      <c r="AH112" s="13" t="str">
        <f t="shared" si="59"/>
        <v>N,O</v>
      </c>
      <c r="AI112" s="3" t="str">
        <f t="shared" si="60"/>
        <v>−</v>
      </c>
      <c r="AL112" s="3" t="str">
        <f t="shared" si="61"/>
        <v>−</v>
      </c>
      <c r="AM112" s="3" t="str">
        <f t="shared" si="62"/>
        <v>−</v>
      </c>
      <c r="AN112" s="3" t="str">
        <f t="shared" si="63"/>
        <v>−</v>
      </c>
      <c r="AO112" s="3" t="str">
        <f t="shared" si="32"/>
        <v>−</v>
      </c>
      <c r="AP112" s="3" t="str">
        <f t="shared" si="33"/>
        <v>−</v>
      </c>
      <c r="AQ112" s="3" t="str">
        <f t="shared" si="34"/>
        <v>−</v>
      </c>
      <c r="AR112" s="3" t="str">
        <f t="shared" si="35"/>
        <v>−</v>
      </c>
      <c r="AS112" s="3" t="str">
        <f t="shared" si="36"/>
        <v>−</v>
      </c>
      <c r="AT112" s="3" t="str">
        <f t="shared" si="37"/>
        <v>−</v>
      </c>
      <c r="AU112" s="3" t="str">
        <f t="shared" si="38"/>
        <v>−</v>
      </c>
      <c r="AV112" s="3" t="str">
        <f t="shared" si="39"/>
        <v>−</v>
      </c>
      <c r="BA112" s="3" t="str">
        <f t="shared" si="40"/>
        <v>−</v>
      </c>
      <c r="BB112" s="3" t="str">
        <f t="shared" si="41"/>
        <v>○</v>
      </c>
      <c r="BC112" s="3" t="str">
        <f t="shared" si="42"/>
        <v>○</v>
      </c>
      <c r="BH112" s="3" t="s">
        <v>71</v>
      </c>
      <c r="BI112" s="3" t="str">
        <f t="shared" si="43"/>
        <v>−</v>
      </c>
      <c r="BJ112" s="3" t="str">
        <f t="shared" si="44"/>
        <v>−</v>
      </c>
      <c r="BK112" s="3" t="str">
        <f t="shared" si="45"/>
        <v>−</v>
      </c>
      <c r="BL112" s="3" t="str">
        <f t="shared" si="46"/>
        <v>−</v>
      </c>
      <c r="BM112" s="3" t="str">
        <f t="shared" si="47"/>
        <v>−</v>
      </c>
      <c r="BN112" s="3" t="str">
        <f t="shared" si="48"/>
        <v>−</v>
      </c>
      <c r="BO112" s="3"/>
      <c r="BP112" s="3"/>
      <c r="BQ112" s="3"/>
      <c r="BR112" s="3"/>
      <c r="BS112" s="3"/>
      <c r="BT112" s="3"/>
      <c r="BU112" s="3"/>
      <c r="BV112" s="3"/>
      <c r="BW112" s="3" t="str">
        <f t="shared" si="49"/>
        <v>−</v>
      </c>
      <c r="BX112" s="3" t="str">
        <f t="shared" si="50"/>
        <v>−</v>
      </c>
      <c r="BY112" s="3" t="str">
        <f t="shared" si="51"/>
        <v>−</v>
      </c>
      <c r="BZ112" s="3" t="str">
        <f t="shared" si="52"/>
        <v>−</v>
      </c>
      <c r="CA112" s="3" t="str">
        <f t="shared" si="53"/>
        <v>−</v>
      </c>
      <c r="CB112" s="3" t="str">
        <f t="shared" si="54"/>
        <v>−</v>
      </c>
      <c r="CC112" s="3" t="str">
        <f t="shared" si="55"/>
        <v>−</v>
      </c>
      <c r="CD112" s="3" t="str">
        <f t="shared" si="56"/>
        <v>−</v>
      </c>
      <c r="CG112" s="3" t="str">
        <f t="shared" si="57"/>
        <v>−</v>
      </c>
      <c r="CH112" s="3" t="str">
        <f t="shared" si="58"/>
        <v>−</v>
      </c>
    </row>
    <row r="113" spans="1:86" ht="26" x14ac:dyDescent="0.2">
      <c r="A113" s="6" t="s">
        <v>312</v>
      </c>
      <c r="B113" s="6" t="s">
        <v>353</v>
      </c>
      <c r="C113" s="11" t="s">
        <v>1315</v>
      </c>
      <c r="D113" s="6" t="s">
        <v>345</v>
      </c>
      <c r="E113" s="6" t="s">
        <v>346</v>
      </c>
      <c r="F113" s="15" t="s">
        <v>347</v>
      </c>
      <c r="G113" s="6" t="s">
        <v>354</v>
      </c>
      <c r="H113" s="7" t="s">
        <v>70</v>
      </c>
      <c r="I113" s="28" t="s">
        <v>70</v>
      </c>
      <c r="J113" s="28" t="s">
        <v>70</v>
      </c>
      <c r="K113" s="28" t="s">
        <v>339</v>
      </c>
      <c r="L113" s="28" t="s">
        <v>70</v>
      </c>
      <c r="M113" s="8" t="s">
        <v>70</v>
      </c>
      <c r="N113" s="8" t="s">
        <v>70</v>
      </c>
      <c r="O113" s="9" t="s">
        <v>339</v>
      </c>
      <c r="P113" s="7" t="s">
        <v>70</v>
      </c>
      <c r="Q113" s="28" t="s">
        <v>339</v>
      </c>
      <c r="R113" s="28" t="s">
        <v>70</v>
      </c>
      <c r="S113" s="28" t="s">
        <v>70</v>
      </c>
      <c r="T113" s="28" t="s">
        <v>70</v>
      </c>
      <c r="U113" s="28" t="s">
        <v>339</v>
      </c>
      <c r="V113" s="8" t="s">
        <v>70</v>
      </c>
      <c r="W113" s="8" t="s">
        <v>70</v>
      </c>
      <c r="X113" s="9" t="s">
        <v>70</v>
      </c>
      <c r="Y113" s="7" t="s">
        <v>339</v>
      </c>
      <c r="Z113" s="28" t="s">
        <v>70</v>
      </c>
      <c r="AA113" s="28" t="s">
        <v>70</v>
      </c>
      <c r="AB113" s="28" t="s">
        <v>70</v>
      </c>
      <c r="AC113" s="28" t="s">
        <v>70</v>
      </c>
      <c r="AD113" s="8" t="s">
        <v>70</v>
      </c>
      <c r="AE113" s="8" t="s">
        <v>70</v>
      </c>
      <c r="AF113" s="8" t="s">
        <v>70</v>
      </c>
      <c r="AG113" s="9" t="s">
        <v>70</v>
      </c>
      <c r="AH113" s="13" t="str">
        <f t="shared" si="59"/>
        <v>N,O</v>
      </c>
      <c r="AI113" s="3" t="str">
        <f t="shared" si="60"/>
        <v>−</v>
      </c>
      <c r="AL113" s="3" t="str">
        <f t="shared" si="61"/>
        <v>−</v>
      </c>
      <c r="AM113" s="3" t="str">
        <f t="shared" si="62"/>
        <v>−</v>
      </c>
      <c r="AN113" s="3" t="str">
        <f t="shared" si="63"/>
        <v>−</v>
      </c>
      <c r="AO113" s="3" t="str">
        <f t="shared" si="32"/>
        <v>−</v>
      </c>
      <c r="AP113" s="3" t="str">
        <f t="shared" si="33"/>
        <v>−</v>
      </c>
      <c r="AQ113" s="3" t="str">
        <f t="shared" si="34"/>
        <v>−</v>
      </c>
      <c r="AR113" s="3" t="str">
        <f t="shared" si="35"/>
        <v>−</v>
      </c>
      <c r="AS113" s="3" t="str">
        <f t="shared" si="36"/>
        <v>−</v>
      </c>
      <c r="AT113" s="3" t="str">
        <f t="shared" si="37"/>
        <v>−</v>
      </c>
      <c r="AU113" s="3" t="str">
        <f t="shared" si="38"/>
        <v>−</v>
      </c>
      <c r="AV113" s="3" t="str">
        <f t="shared" si="39"/>
        <v>−</v>
      </c>
      <c r="BA113" s="3" t="str">
        <f t="shared" si="40"/>
        <v>−</v>
      </c>
      <c r="BB113" s="3" t="str">
        <f t="shared" si="41"/>
        <v>○</v>
      </c>
      <c r="BC113" s="3" t="str">
        <f t="shared" si="42"/>
        <v>○</v>
      </c>
      <c r="BH113" s="3" t="s">
        <v>71</v>
      </c>
      <c r="BI113" s="3" t="str">
        <f t="shared" si="43"/>
        <v>−</v>
      </c>
      <c r="BJ113" s="3" t="str">
        <f t="shared" si="44"/>
        <v>−</v>
      </c>
      <c r="BK113" s="3" t="str">
        <f t="shared" si="45"/>
        <v>−</v>
      </c>
      <c r="BL113" s="3" t="str">
        <f t="shared" si="46"/>
        <v>−</v>
      </c>
      <c r="BM113" s="3" t="str">
        <f t="shared" si="47"/>
        <v>−</v>
      </c>
      <c r="BN113" s="3" t="str">
        <f t="shared" si="48"/>
        <v>−</v>
      </c>
      <c r="BO113" s="3"/>
      <c r="BP113" s="3"/>
      <c r="BQ113" s="3"/>
      <c r="BR113" s="3"/>
      <c r="BS113" s="3"/>
      <c r="BT113" s="3"/>
      <c r="BU113" s="3"/>
      <c r="BV113" s="3"/>
      <c r="BW113" s="3" t="str">
        <f t="shared" si="49"/>
        <v>−</v>
      </c>
      <c r="BX113" s="3" t="str">
        <f t="shared" si="50"/>
        <v>−</v>
      </c>
      <c r="BY113" s="3" t="str">
        <f t="shared" si="51"/>
        <v>−</v>
      </c>
      <c r="BZ113" s="3" t="str">
        <f t="shared" si="52"/>
        <v>−</v>
      </c>
      <c r="CA113" s="3" t="str">
        <f t="shared" si="53"/>
        <v>−</v>
      </c>
      <c r="CB113" s="3" t="str">
        <f t="shared" si="54"/>
        <v>−</v>
      </c>
      <c r="CC113" s="3" t="str">
        <f t="shared" si="55"/>
        <v>−</v>
      </c>
      <c r="CD113" s="3" t="str">
        <f t="shared" si="56"/>
        <v>−</v>
      </c>
      <c r="CG113" s="3" t="str">
        <f t="shared" si="57"/>
        <v>−</v>
      </c>
      <c r="CH113" s="3" t="str">
        <f t="shared" si="58"/>
        <v>−</v>
      </c>
    </row>
    <row r="114" spans="1:86" ht="39" x14ac:dyDescent="0.2">
      <c r="A114" s="6" t="s">
        <v>312</v>
      </c>
      <c r="B114" s="6" t="s">
        <v>335</v>
      </c>
      <c r="C114" s="11" t="s">
        <v>1316</v>
      </c>
      <c r="D114" s="6" t="s">
        <v>307</v>
      </c>
      <c r="E114" s="6" t="s">
        <v>336</v>
      </c>
      <c r="F114" s="15" t="s">
        <v>337</v>
      </c>
      <c r="G114" s="6" t="s">
        <v>338</v>
      </c>
      <c r="H114" s="7" t="s">
        <v>70</v>
      </c>
      <c r="I114" s="28" t="s">
        <v>71</v>
      </c>
      <c r="J114" s="28" t="s">
        <v>71</v>
      </c>
      <c r="K114" s="28" t="s">
        <v>70</v>
      </c>
      <c r="L114" s="28" t="s">
        <v>70</v>
      </c>
      <c r="M114" s="8" t="s">
        <v>70</v>
      </c>
      <c r="N114" s="8" t="s">
        <v>70</v>
      </c>
      <c r="O114" s="9" t="s">
        <v>70</v>
      </c>
      <c r="P114" s="7" t="s">
        <v>70</v>
      </c>
      <c r="Q114" s="28" t="s">
        <v>70</v>
      </c>
      <c r="R114" s="28" t="s">
        <v>70</v>
      </c>
      <c r="S114" s="28" t="s">
        <v>71</v>
      </c>
      <c r="T114" s="28" t="s">
        <v>71</v>
      </c>
      <c r="U114" s="28" t="s">
        <v>70</v>
      </c>
      <c r="V114" s="8" t="s">
        <v>70</v>
      </c>
      <c r="W114" s="8" t="s">
        <v>70</v>
      </c>
      <c r="X114" s="9" t="s">
        <v>70</v>
      </c>
      <c r="Y114" s="7" t="s">
        <v>339</v>
      </c>
      <c r="Z114" s="28" t="s">
        <v>70</v>
      </c>
      <c r="AA114" s="28" t="s">
        <v>70</v>
      </c>
      <c r="AB114" s="28" t="s">
        <v>70</v>
      </c>
      <c r="AC114" s="28" t="s">
        <v>70</v>
      </c>
      <c r="AD114" s="8" t="s">
        <v>70</v>
      </c>
      <c r="AE114" s="8" t="s">
        <v>70</v>
      </c>
      <c r="AF114" s="8" t="s">
        <v>70</v>
      </c>
      <c r="AG114" s="9" t="s">
        <v>70</v>
      </c>
      <c r="AH114" s="13" t="str">
        <f t="shared" si="59"/>
        <v>L,O</v>
      </c>
      <c r="AI114" s="3" t="str">
        <f t="shared" si="60"/>
        <v>−</v>
      </c>
      <c r="AL114" s="3" t="str">
        <f t="shared" si="61"/>
        <v>−</v>
      </c>
      <c r="AM114" s="3" t="str">
        <f t="shared" si="62"/>
        <v>−</v>
      </c>
      <c r="AN114" s="3" t="str">
        <f t="shared" si="63"/>
        <v>−</v>
      </c>
      <c r="AO114" s="3" t="str">
        <f t="shared" si="32"/>
        <v>−</v>
      </c>
      <c r="AP114" s="3" t="str">
        <f t="shared" si="33"/>
        <v>−</v>
      </c>
      <c r="AQ114" s="3" t="str">
        <f t="shared" si="34"/>
        <v>−</v>
      </c>
      <c r="AR114" s="3" t="str">
        <f t="shared" si="35"/>
        <v>−</v>
      </c>
      <c r="AS114" s="3" t="str">
        <f t="shared" si="36"/>
        <v>−</v>
      </c>
      <c r="AT114" s="3" t="str">
        <f t="shared" si="37"/>
        <v>−</v>
      </c>
      <c r="AU114" s="3" t="str">
        <f t="shared" si="38"/>
        <v>−</v>
      </c>
      <c r="AV114" s="3" t="str">
        <f t="shared" si="39"/>
        <v>○</v>
      </c>
      <c r="AW114" s="3" t="s">
        <v>71</v>
      </c>
      <c r="AZ114" s="3" t="s">
        <v>71</v>
      </c>
      <c r="BA114" s="3" t="str">
        <f t="shared" si="40"/>
        <v>−</v>
      </c>
      <c r="BB114" s="3" t="str">
        <f t="shared" si="41"/>
        <v>−</v>
      </c>
      <c r="BC114" s="3" t="str">
        <f t="shared" si="42"/>
        <v>○</v>
      </c>
      <c r="BH114" s="3" t="s">
        <v>71</v>
      </c>
      <c r="BI114" s="3" t="str">
        <f t="shared" si="43"/>
        <v>−</v>
      </c>
      <c r="BJ114" s="3" t="str">
        <f t="shared" si="44"/>
        <v>−</v>
      </c>
      <c r="BK114" s="3" t="str">
        <f t="shared" si="45"/>
        <v>−</v>
      </c>
      <c r="BL114" s="3" t="str">
        <f t="shared" si="46"/>
        <v>−</v>
      </c>
      <c r="BM114" s="3" t="str">
        <f t="shared" si="47"/>
        <v>−</v>
      </c>
      <c r="BN114" s="3" t="str">
        <f t="shared" si="48"/>
        <v>−</v>
      </c>
      <c r="BO114" s="3"/>
      <c r="BP114" s="3"/>
      <c r="BQ114" s="3"/>
      <c r="BR114" s="3"/>
      <c r="BS114" s="3"/>
      <c r="BT114" s="3"/>
      <c r="BU114" s="3"/>
      <c r="BV114" s="3"/>
      <c r="BW114" s="3" t="str">
        <f t="shared" si="49"/>
        <v>−</v>
      </c>
      <c r="BX114" s="3" t="str">
        <f t="shared" si="50"/>
        <v>−</v>
      </c>
      <c r="BY114" s="3" t="str">
        <f t="shared" si="51"/>
        <v>−</v>
      </c>
      <c r="BZ114" s="3" t="str">
        <f t="shared" si="52"/>
        <v>−</v>
      </c>
      <c r="CA114" s="3" t="str">
        <f t="shared" si="53"/>
        <v>−</v>
      </c>
      <c r="CB114" s="3" t="str">
        <f t="shared" si="54"/>
        <v>−</v>
      </c>
      <c r="CC114" s="3" t="str">
        <f t="shared" si="55"/>
        <v>−</v>
      </c>
      <c r="CD114" s="3" t="str">
        <f t="shared" si="56"/>
        <v>−</v>
      </c>
      <c r="CG114" s="3" t="str">
        <f t="shared" si="57"/>
        <v>−</v>
      </c>
      <c r="CH114" s="3" t="str">
        <f t="shared" si="58"/>
        <v>−</v>
      </c>
    </row>
    <row r="115" spans="1:86" ht="39" x14ac:dyDescent="0.2">
      <c r="A115" s="6" t="s">
        <v>312</v>
      </c>
      <c r="B115" s="6" t="s">
        <v>340</v>
      </c>
      <c r="C115" s="11" t="s">
        <v>1317</v>
      </c>
      <c r="D115" s="6" t="s">
        <v>307</v>
      </c>
      <c r="E115" s="6" t="s">
        <v>341</v>
      </c>
      <c r="F115" s="15" t="s">
        <v>342</v>
      </c>
      <c r="G115" s="6" t="s">
        <v>343</v>
      </c>
      <c r="H115" s="7" t="s">
        <v>70</v>
      </c>
      <c r="I115" s="28" t="s">
        <v>71</v>
      </c>
      <c r="J115" s="28" t="s">
        <v>71</v>
      </c>
      <c r="K115" s="28" t="s">
        <v>71</v>
      </c>
      <c r="L115" s="28" t="s">
        <v>70</v>
      </c>
      <c r="M115" s="8" t="s">
        <v>70</v>
      </c>
      <c r="N115" s="8" t="s">
        <v>71</v>
      </c>
      <c r="O115" s="9" t="s">
        <v>71</v>
      </c>
      <c r="P115" s="7" t="s">
        <v>70</v>
      </c>
      <c r="Q115" s="28" t="s">
        <v>70</v>
      </c>
      <c r="R115" s="28" t="s">
        <v>70</v>
      </c>
      <c r="S115" s="28" t="s">
        <v>70</v>
      </c>
      <c r="T115" s="28" t="s">
        <v>70</v>
      </c>
      <c r="U115" s="28" t="s">
        <v>70</v>
      </c>
      <c r="V115" s="8" t="s">
        <v>70</v>
      </c>
      <c r="W115" s="8" t="s">
        <v>70</v>
      </c>
      <c r="X115" s="9" t="s">
        <v>71</v>
      </c>
      <c r="Y115" s="7" t="s">
        <v>339</v>
      </c>
      <c r="Z115" s="28" t="s">
        <v>70</v>
      </c>
      <c r="AA115" s="28" t="s">
        <v>70</v>
      </c>
      <c r="AB115" s="28" t="s">
        <v>70</v>
      </c>
      <c r="AC115" s="28" t="s">
        <v>70</v>
      </c>
      <c r="AD115" s="8" t="s">
        <v>70</v>
      </c>
      <c r="AE115" s="8" t="s">
        <v>70</v>
      </c>
      <c r="AF115" s="8" t="s">
        <v>70</v>
      </c>
      <c r="AG115" s="9" t="s">
        <v>70</v>
      </c>
      <c r="AH115" s="13" t="str">
        <f t="shared" si="59"/>
        <v>L</v>
      </c>
      <c r="AI115" s="3" t="str">
        <f t="shared" si="60"/>
        <v>−</v>
      </c>
      <c r="AL115" s="3" t="str">
        <f t="shared" si="61"/>
        <v>−</v>
      </c>
      <c r="AM115" s="3" t="str">
        <f t="shared" si="62"/>
        <v>−</v>
      </c>
      <c r="AN115" s="3" t="str">
        <f t="shared" si="63"/>
        <v>−</v>
      </c>
      <c r="AO115" s="3" t="str">
        <f t="shared" si="32"/>
        <v>−</v>
      </c>
      <c r="AP115" s="3" t="str">
        <f t="shared" si="33"/>
        <v>−</v>
      </c>
      <c r="AQ115" s="3" t="str">
        <f t="shared" si="34"/>
        <v>−</v>
      </c>
      <c r="AR115" s="3" t="str">
        <f t="shared" si="35"/>
        <v>−</v>
      </c>
      <c r="AS115" s="3" t="str">
        <f t="shared" si="36"/>
        <v>−</v>
      </c>
      <c r="AT115" s="3" t="str">
        <f t="shared" si="37"/>
        <v>−</v>
      </c>
      <c r="AU115" s="3" t="str">
        <f t="shared" si="38"/>
        <v>−</v>
      </c>
      <c r="AV115" s="3" t="str">
        <f t="shared" si="39"/>
        <v>○</v>
      </c>
      <c r="AY115" s="3" t="s">
        <v>71</v>
      </c>
      <c r="BA115" s="3" t="str">
        <f t="shared" si="40"/>
        <v>−</v>
      </c>
      <c r="BB115" s="3" t="str">
        <f t="shared" si="41"/>
        <v>−</v>
      </c>
      <c r="BC115" s="3" t="str">
        <f t="shared" si="42"/>
        <v>−</v>
      </c>
      <c r="BI115" s="3" t="str">
        <f t="shared" si="43"/>
        <v>−</v>
      </c>
      <c r="BJ115" s="3" t="str">
        <f t="shared" si="44"/>
        <v>−</v>
      </c>
      <c r="BK115" s="3" t="str">
        <f t="shared" si="45"/>
        <v>−</v>
      </c>
      <c r="BL115" s="3" t="str">
        <f t="shared" si="46"/>
        <v>−</v>
      </c>
      <c r="BM115" s="3" t="str">
        <f t="shared" si="47"/>
        <v>−</v>
      </c>
      <c r="BN115" s="3" t="str">
        <f t="shared" si="48"/>
        <v>−</v>
      </c>
      <c r="BO115" s="3"/>
      <c r="BP115" s="3"/>
      <c r="BQ115" s="3"/>
      <c r="BR115" s="3"/>
      <c r="BS115" s="3"/>
      <c r="BT115" s="3"/>
      <c r="BU115" s="3"/>
      <c r="BV115" s="3"/>
      <c r="BW115" s="3" t="str">
        <f t="shared" si="49"/>
        <v>−</v>
      </c>
      <c r="BX115" s="3" t="str">
        <f t="shared" si="50"/>
        <v>−</v>
      </c>
      <c r="BY115" s="3" t="str">
        <f t="shared" si="51"/>
        <v>−</v>
      </c>
      <c r="BZ115" s="3" t="str">
        <f t="shared" si="52"/>
        <v>−</v>
      </c>
      <c r="CA115" s="3" t="str">
        <f t="shared" si="53"/>
        <v>−</v>
      </c>
      <c r="CB115" s="3" t="str">
        <f t="shared" si="54"/>
        <v>−</v>
      </c>
      <c r="CC115" s="3" t="str">
        <f t="shared" si="55"/>
        <v>−</v>
      </c>
      <c r="CD115" s="3" t="str">
        <f t="shared" si="56"/>
        <v>−</v>
      </c>
      <c r="CG115" s="3" t="str">
        <f t="shared" si="57"/>
        <v>−</v>
      </c>
      <c r="CH115" s="3" t="str">
        <f t="shared" si="58"/>
        <v>−</v>
      </c>
    </row>
    <row r="116" spans="1:86" ht="39" x14ac:dyDescent="0.2">
      <c r="A116" s="6" t="s">
        <v>312</v>
      </c>
      <c r="B116" s="6" t="s">
        <v>333</v>
      </c>
      <c r="C116" s="11" t="s">
        <v>1318</v>
      </c>
      <c r="D116" s="6" t="s">
        <v>307</v>
      </c>
      <c r="E116" s="6" t="s">
        <v>1192</v>
      </c>
      <c r="F116" s="15" t="s">
        <v>310</v>
      </c>
      <c r="G116" s="6" t="s">
        <v>334</v>
      </c>
      <c r="H116" s="7" t="s">
        <v>71</v>
      </c>
      <c r="I116" s="28" t="s">
        <v>71</v>
      </c>
      <c r="J116" s="28" t="s">
        <v>71</v>
      </c>
      <c r="K116" s="28" t="s">
        <v>71</v>
      </c>
      <c r="L116" s="28" t="s">
        <v>70</v>
      </c>
      <c r="M116" s="8" t="s">
        <v>70</v>
      </c>
      <c r="N116" s="8" t="s">
        <v>71</v>
      </c>
      <c r="O116" s="9" t="s">
        <v>71</v>
      </c>
      <c r="P116" s="7" t="s">
        <v>70</v>
      </c>
      <c r="Q116" s="28" t="s">
        <v>71</v>
      </c>
      <c r="R116" s="28" t="s">
        <v>70</v>
      </c>
      <c r="S116" s="28" t="s">
        <v>71</v>
      </c>
      <c r="T116" s="28" t="s">
        <v>70</v>
      </c>
      <c r="U116" s="28" t="s">
        <v>70</v>
      </c>
      <c r="V116" s="8" t="s">
        <v>70</v>
      </c>
      <c r="W116" s="8" t="s">
        <v>70</v>
      </c>
      <c r="X116" s="9" t="s">
        <v>70</v>
      </c>
      <c r="Y116" s="7" t="s">
        <v>71</v>
      </c>
      <c r="Z116" s="28" t="s">
        <v>70</v>
      </c>
      <c r="AA116" s="28" t="s">
        <v>70</v>
      </c>
      <c r="AB116" s="28" t="s">
        <v>70</v>
      </c>
      <c r="AC116" s="28" t="s">
        <v>70</v>
      </c>
      <c r="AD116" s="8" t="s">
        <v>70</v>
      </c>
      <c r="AE116" s="8" t="s">
        <v>70</v>
      </c>
      <c r="AF116" s="8" t="s">
        <v>70</v>
      </c>
      <c r="AG116" s="9" t="s">
        <v>70</v>
      </c>
      <c r="AH116" s="13" t="str">
        <f t="shared" si="59"/>
        <v>O</v>
      </c>
      <c r="AI116" s="3" t="str">
        <f t="shared" si="60"/>
        <v>−</v>
      </c>
      <c r="AL116" s="3" t="str">
        <f t="shared" si="61"/>
        <v>−</v>
      </c>
      <c r="AM116" s="3" t="str">
        <f t="shared" si="62"/>
        <v>−</v>
      </c>
      <c r="AN116" s="3" t="str">
        <f t="shared" si="63"/>
        <v>−</v>
      </c>
      <c r="AO116" s="3" t="str">
        <f t="shared" si="32"/>
        <v>−</v>
      </c>
      <c r="AP116" s="3" t="str">
        <f t="shared" si="33"/>
        <v>−</v>
      </c>
      <c r="AQ116" s="3" t="str">
        <f t="shared" si="34"/>
        <v>−</v>
      </c>
      <c r="AR116" s="3" t="str">
        <f t="shared" si="35"/>
        <v>−</v>
      </c>
      <c r="AS116" s="3" t="str">
        <f t="shared" si="36"/>
        <v>−</v>
      </c>
      <c r="AT116" s="3" t="str">
        <f t="shared" si="37"/>
        <v>−</v>
      </c>
      <c r="AU116" s="3" t="str">
        <f t="shared" si="38"/>
        <v>−</v>
      </c>
      <c r="AV116" s="3" t="str">
        <f t="shared" si="39"/>
        <v>−</v>
      </c>
      <c r="BA116" s="3" t="str">
        <f t="shared" si="40"/>
        <v>−</v>
      </c>
      <c r="BB116" s="3" t="str">
        <f t="shared" si="41"/>
        <v>−</v>
      </c>
      <c r="BC116" s="3" t="str">
        <f t="shared" si="42"/>
        <v>○</v>
      </c>
      <c r="BD116" s="3" t="s">
        <v>71</v>
      </c>
      <c r="BI116" s="3" t="str">
        <f t="shared" si="43"/>
        <v>−</v>
      </c>
      <c r="BJ116" s="3" t="str">
        <f t="shared" si="44"/>
        <v>−</v>
      </c>
      <c r="BK116" s="3" t="str">
        <f t="shared" si="45"/>
        <v>−</v>
      </c>
      <c r="BL116" s="3" t="str">
        <f t="shared" si="46"/>
        <v>−</v>
      </c>
      <c r="BM116" s="3" t="str">
        <f t="shared" si="47"/>
        <v>−</v>
      </c>
      <c r="BN116" s="3" t="str">
        <f t="shared" si="48"/>
        <v>−</v>
      </c>
      <c r="BO116" s="3"/>
      <c r="BP116" s="3"/>
      <c r="BQ116" s="3"/>
      <c r="BR116" s="3"/>
      <c r="BS116" s="3"/>
      <c r="BT116" s="3"/>
      <c r="BU116" s="3"/>
      <c r="BV116" s="3"/>
      <c r="BW116" s="3" t="str">
        <f t="shared" si="49"/>
        <v>−</v>
      </c>
      <c r="BX116" s="3" t="str">
        <f t="shared" si="50"/>
        <v>−</v>
      </c>
      <c r="BY116" s="3" t="str">
        <f t="shared" si="51"/>
        <v>−</v>
      </c>
      <c r="BZ116" s="3" t="str">
        <f t="shared" si="52"/>
        <v>−</v>
      </c>
      <c r="CA116" s="3" t="str">
        <f t="shared" si="53"/>
        <v>−</v>
      </c>
      <c r="CB116" s="3" t="str">
        <f t="shared" si="54"/>
        <v>−</v>
      </c>
      <c r="CC116" s="3" t="str">
        <f t="shared" si="55"/>
        <v>−</v>
      </c>
      <c r="CD116" s="3" t="str">
        <f t="shared" si="56"/>
        <v>−</v>
      </c>
      <c r="CG116" s="3" t="str">
        <f t="shared" si="57"/>
        <v>−</v>
      </c>
      <c r="CH116" s="3" t="str">
        <f t="shared" si="58"/>
        <v>−</v>
      </c>
    </row>
    <row r="117" spans="1:86" ht="26" x14ac:dyDescent="0.2">
      <c r="A117" s="6" t="s">
        <v>312</v>
      </c>
      <c r="B117" s="6" t="s">
        <v>317</v>
      </c>
      <c r="C117" s="11" t="s">
        <v>1319</v>
      </c>
      <c r="D117" s="6" t="s">
        <v>307</v>
      </c>
      <c r="E117" s="6" t="s">
        <v>309</v>
      </c>
      <c r="F117" s="15" t="s">
        <v>310</v>
      </c>
      <c r="G117" s="6" t="s">
        <v>318</v>
      </c>
      <c r="H117" s="7" t="s">
        <v>70</v>
      </c>
      <c r="I117" s="28" t="s">
        <v>71</v>
      </c>
      <c r="J117" s="28" t="s">
        <v>71</v>
      </c>
      <c r="K117" s="28" t="s">
        <v>70</v>
      </c>
      <c r="L117" s="28" t="s">
        <v>70</v>
      </c>
      <c r="M117" s="8" t="s">
        <v>70</v>
      </c>
      <c r="N117" s="8" t="s">
        <v>70</v>
      </c>
      <c r="O117" s="9" t="s">
        <v>70</v>
      </c>
      <c r="P117" s="7" t="s">
        <v>71</v>
      </c>
      <c r="Q117" s="28" t="s">
        <v>71</v>
      </c>
      <c r="R117" s="28" t="s">
        <v>70</v>
      </c>
      <c r="S117" s="28" t="s">
        <v>70</v>
      </c>
      <c r="T117" s="28" t="s">
        <v>70</v>
      </c>
      <c r="U117" s="28" t="s">
        <v>70</v>
      </c>
      <c r="V117" s="8" t="s">
        <v>70</v>
      </c>
      <c r="W117" s="8" t="s">
        <v>70</v>
      </c>
      <c r="X117" s="9" t="s">
        <v>70</v>
      </c>
      <c r="Y117" s="7" t="s">
        <v>71</v>
      </c>
      <c r="Z117" s="28" t="s">
        <v>70</v>
      </c>
      <c r="AA117" s="28" t="s">
        <v>70</v>
      </c>
      <c r="AB117" s="28" t="s">
        <v>70</v>
      </c>
      <c r="AC117" s="28" t="s">
        <v>70</v>
      </c>
      <c r="AD117" s="8" t="s">
        <v>70</v>
      </c>
      <c r="AE117" s="8" t="s">
        <v>70</v>
      </c>
      <c r="AF117" s="8" t="s">
        <v>70</v>
      </c>
      <c r="AG117" s="9" t="s">
        <v>70</v>
      </c>
      <c r="AH117" s="13" t="str">
        <f t="shared" si="59"/>
        <v>O</v>
      </c>
      <c r="AI117" s="3" t="str">
        <f t="shared" si="60"/>
        <v>−</v>
      </c>
      <c r="AL117" s="3" t="str">
        <f t="shared" si="61"/>
        <v>−</v>
      </c>
      <c r="AM117" s="3" t="str">
        <f t="shared" si="62"/>
        <v>−</v>
      </c>
      <c r="AN117" s="3" t="str">
        <f t="shared" si="63"/>
        <v>−</v>
      </c>
      <c r="AO117" s="3" t="str">
        <f t="shared" si="32"/>
        <v>−</v>
      </c>
      <c r="AP117" s="3" t="str">
        <f t="shared" si="33"/>
        <v>−</v>
      </c>
      <c r="AQ117" s="3" t="str">
        <f t="shared" si="34"/>
        <v>−</v>
      </c>
      <c r="AR117" s="3" t="str">
        <f t="shared" si="35"/>
        <v>−</v>
      </c>
      <c r="AS117" s="3" t="str">
        <f t="shared" si="36"/>
        <v>−</v>
      </c>
      <c r="AT117" s="3" t="str">
        <f t="shared" si="37"/>
        <v>−</v>
      </c>
      <c r="AU117" s="3" t="str">
        <f t="shared" si="38"/>
        <v>−</v>
      </c>
      <c r="AV117" s="3" t="str">
        <f t="shared" si="39"/>
        <v>−</v>
      </c>
      <c r="BA117" s="3" t="str">
        <f t="shared" si="40"/>
        <v>−</v>
      </c>
      <c r="BB117" s="3" t="str">
        <f t="shared" si="41"/>
        <v>−</v>
      </c>
      <c r="BC117" s="3" t="str">
        <f t="shared" si="42"/>
        <v>○</v>
      </c>
      <c r="BH117" s="3" t="s">
        <v>71</v>
      </c>
      <c r="BI117" s="3" t="str">
        <f t="shared" si="43"/>
        <v>−</v>
      </c>
      <c r="BJ117" s="3" t="str">
        <f t="shared" si="44"/>
        <v>−</v>
      </c>
      <c r="BK117" s="3" t="str">
        <f t="shared" si="45"/>
        <v>−</v>
      </c>
      <c r="BL117" s="3" t="str">
        <f t="shared" si="46"/>
        <v>−</v>
      </c>
      <c r="BM117" s="3" t="str">
        <f t="shared" si="47"/>
        <v>−</v>
      </c>
      <c r="BN117" s="3" t="str">
        <f t="shared" si="48"/>
        <v>−</v>
      </c>
      <c r="BO117" s="3"/>
      <c r="BP117" s="3"/>
      <c r="BQ117" s="3"/>
      <c r="BR117" s="3"/>
      <c r="BS117" s="3"/>
      <c r="BT117" s="3"/>
      <c r="BU117" s="3"/>
      <c r="BV117" s="3"/>
      <c r="BW117" s="3" t="str">
        <f t="shared" si="49"/>
        <v>−</v>
      </c>
      <c r="BX117" s="3" t="str">
        <f t="shared" si="50"/>
        <v>−</v>
      </c>
      <c r="BY117" s="3" t="str">
        <f t="shared" si="51"/>
        <v>−</v>
      </c>
      <c r="BZ117" s="3" t="str">
        <f t="shared" si="52"/>
        <v>−</v>
      </c>
      <c r="CA117" s="3" t="str">
        <f t="shared" si="53"/>
        <v>−</v>
      </c>
      <c r="CB117" s="3" t="str">
        <f t="shared" si="54"/>
        <v>−</v>
      </c>
      <c r="CC117" s="3" t="str">
        <f t="shared" si="55"/>
        <v>−</v>
      </c>
      <c r="CD117" s="3" t="str">
        <f t="shared" si="56"/>
        <v>−</v>
      </c>
      <c r="CG117" s="3" t="str">
        <f t="shared" si="57"/>
        <v>−</v>
      </c>
      <c r="CH117" s="3" t="str">
        <f t="shared" si="58"/>
        <v>−</v>
      </c>
    </row>
    <row r="118" spans="1:86" ht="26" x14ac:dyDescent="0.2">
      <c r="A118" s="6" t="s">
        <v>312</v>
      </c>
      <c r="B118" s="6" t="s">
        <v>313</v>
      </c>
      <c r="C118" s="11" t="s">
        <v>1320</v>
      </c>
      <c r="D118" s="6" t="s">
        <v>307</v>
      </c>
      <c r="E118" s="6" t="s">
        <v>309</v>
      </c>
      <c r="F118" s="15" t="s">
        <v>310</v>
      </c>
      <c r="G118" s="6" t="s">
        <v>314</v>
      </c>
      <c r="H118" s="7" t="s">
        <v>70</v>
      </c>
      <c r="I118" s="28" t="s">
        <v>71</v>
      </c>
      <c r="J118" s="28" t="s">
        <v>70</v>
      </c>
      <c r="K118" s="28" t="s">
        <v>70</v>
      </c>
      <c r="L118" s="28" t="s">
        <v>70</v>
      </c>
      <c r="M118" s="8" t="s">
        <v>70</v>
      </c>
      <c r="N118" s="8" t="s">
        <v>70</v>
      </c>
      <c r="O118" s="9" t="s">
        <v>70</v>
      </c>
      <c r="P118" s="7" t="s">
        <v>70</v>
      </c>
      <c r="Q118" s="28" t="s">
        <v>70</v>
      </c>
      <c r="R118" s="28" t="s">
        <v>71</v>
      </c>
      <c r="S118" s="28" t="s">
        <v>70</v>
      </c>
      <c r="T118" s="28" t="s">
        <v>70</v>
      </c>
      <c r="U118" s="28" t="s">
        <v>70</v>
      </c>
      <c r="V118" s="8" t="s">
        <v>70</v>
      </c>
      <c r="W118" s="8" t="s">
        <v>70</v>
      </c>
      <c r="X118" s="9" t="s">
        <v>70</v>
      </c>
      <c r="Y118" s="7" t="s">
        <v>71</v>
      </c>
      <c r="Z118" s="28" t="s">
        <v>70</v>
      </c>
      <c r="AA118" s="28" t="s">
        <v>70</v>
      </c>
      <c r="AB118" s="28" t="s">
        <v>70</v>
      </c>
      <c r="AC118" s="28" t="s">
        <v>70</v>
      </c>
      <c r="AD118" s="8" t="s">
        <v>70</v>
      </c>
      <c r="AE118" s="8" t="s">
        <v>70</v>
      </c>
      <c r="AF118" s="8" t="s">
        <v>70</v>
      </c>
      <c r="AG118" s="9" t="s">
        <v>70</v>
      </c>
      <c r="AH118" s="13" t="str">
        <f t="shared" si="59"/>
        <v>O</v>
      </c>
      <c r="AI118" s="3" t="str">
        <f t="shared" si="60"/>
        <v>−</v>
      </c>
      <c r="AL118" s="3" t="str">
        <f t="shared" si="61"/>
        <v>−</v>
      </c>
      <c r="AM118" s="3" t="str">
        <f t="shared" si="62"/>
        <v>−</v>
      </c>
      <c r="AN118" s="3" t="str">
        <f t="shared" si="63"/>
        <v>−</v>
      </c>
      <c r="AO118" s="3" t="str">
        <f t="shared" si="32"/>
        <v>−</v>
      </c>
      <c r="AP118" s="3" t="str">
        <f t="shared" si="33"/>
        <v>−</v>
      </c>
      <c r="AQ118" s="3" t="str">
        <f t="shared" si="34"/>
        <v>−</v>
      </c>
      <c r="AR118" s="3" t="str">
        <f t="shared" si="35"/>
        <v>−</v>
      </c>
      <c r="AS118" s="3" t="str">
        <f t="shared" si="36"/>
        <v>−</v>
      </c>
      <c r="AT118" s="3" t="str">
        <f t="shared" si="37"/>
        <v>−</v>
      </c>
      <c r="AU118" s="3" t="str">
        <f t="shared" si="38"/>
        <v>−</v>
      </c>
      <c r="AV118" s="3" t="str">
        <f t="shared" si="39"/>
        <v>−</v>
      </c>
      <c r="BA118" s="3" t="str">
        <f t="shared" si="40"/>
        <v>−</v>
      </c>
      <c r="BB118" s="3" t="str">
        <f t="shared" si="41"/>
        <v>−</v>
      </c>
      <c r="BC118" s="3" t="str">
        <f t="shared" si="42"/>
        <v>○</v>
      </c>
      <c r="BE118" s="3" t="s">
        <v>71</v>
      </c>
      <c r="BI118" s="3" t="str">
        <f t="shared" si="43"/>
        <v>−</v>
      </c>
      <c r="BJ118" s="3" t="str">
        <f t="shared" si="44"/>
        <v>−</v>
      </c>
      <c r="BK118" s="3" t="str">
        <f t="shared" si="45"/>
        <v>−</v>
      </c>
      <c r="BL118" s="3" t="str">
        <f t="shared" si="46"/>
        <v>−</v>
      </c>
      <c r="BM118" s="3" t="str">
        <f t="shared" si="47"/>
        <v>−</v>
      </c>
      <c r="BN118" s="3" t="str">
        <f t="shared" si="48"/>
        <v>−</v>
      </c>
      <c r="BO118" s="3"/>
      <c r="BP118" s="3"/>
      <c r="BQ118" s="3"/>
      <c r="BR118" s="3"/>
      <c r="BS118" s="3"/>
      <c r="BT118" s="3"/>
      <c r="BU118" s="3"/>
      <c r="BV118" s="3"/>
      <c r="BW118" s="3" t="str">
        <f t="shared" si="49"/>
        <v>−</v>
      </c>
      <c r="BX118" s="3" t="str">
        <f t="shared" si="50"/>
        <v>−</v>
      </c>
      <c r="BY118" s="3" t="str">
        <f t="shared" si="51"/>
        <v>−</v>
      </c>
      <c r="BZ118" s="3" t="str">
        <f t="shared" si="52"/>
        <v>−</v>
      </c>
      <c r="CA118" s="3" t="str">
        <f t="shared" si="53"/>
        <v>−</v>
      </c>
      <c r="CB118" s="3" t="str">
        <f t="shared" si="54"/>
        <v>−</v>
      </c>
      <c r="CC118" s="3" t="str">
        <f t="shared" si="55"/>
        <v>−</v>
      </c>
      <c r="CD118" s="3" t="str">
        <f t="shared" si="56"/>
        <v>−</v>
      </c>
      <c r="CG118" s="3" t="str">
        <f t="shared" si="57"/>
        <v>−</v>
      </c>
      <c r="CH118" s="3" t="str">
        <f t="shared" si="58"/>
        <v>−</v>
      </c>
    </row>
    <row r="119" spans="1:86" ht="26" x14ac:dyDescent="0.2">
      <c r="A119" s="6" t="s">
        <v>312</v>
      </c>
      <c r="B119" s="6" t="s">
        <v>321</v>
      </c>
      <c r="C119" s="11" t="s">
        <v>1321</v>
      </c>
      <c r="D119" s="6" t="s">
        <v>307</v>
      </c>
      <c r="E119" s="6" t="s">
        <v>309</v>
      </c>
      <c r="F119" s="15" t="s">
        <v>310</v>
      </c>
      <c r="G119" s="6" t="s">
        <v>322</v>
      </c>
      <c r="H119" s="7" t="s">
        <v>70</v>
      </c>
      <c r="I119" s="28" t="s">
        <v>71</v>
      </c>
      <c r="J119" s="28" t="s">
        <v>71</v>
      </c>
      <c r="K119" s="28" t="s">
        <v>70</v>
      </c>
      <c r="L119" s="28" t="s">
        <v>70</v>
      </c>
      <c r="M119" s="8" t="s">
        <v>70</v>
      </c>
      <c r="N119" s="8" t="s">
        <v>70</v>
      </c>
      <c r="O119" s="9" t="s">
        <v>70</v>
      </c>
      <c r="P119" s="7" t="s">
        <v>70</v>
      </c>
      <c r="Q119" s="28" t="s">
        <v>71</v>
      </c>
      <c r="R119" s="28" t="s">
        <v>70</v>
      </c>
      <c r="S119" s="28" t="s">
        <v>70</v>
      </c>
      <c r="T119" s="28" t="s">
        <v>71</v>
      </c>
      <c r="U119" s="28" t="s">
        <v>70</v>
      </c>
      <c r="V119" s="8" t="s">
        <v>70</v>
      </c>
      <c r="W119" s="8" t="s">
        <v>70</v>
      </c>
      <c r="X119" s="9" t="s">
        <v>70</v>
      </c>
      <c r="Y119" s="7" t="s">
        <v>71</v>
      </c>
      <c r="Z119" s="28" t="s">
        <v>70</v>
      </c>
      <c r="AA119" s="28" t="s">
        <v>70</v>
      </c>
      <c r="AB119" s="28" t="s">
        <v>70</v>
      </c>
      <c r="AC119" s="28" t="s">
        <v>70</v>
      </c>
      <c r="AD119" s="8" t="s">
        <v>70</v>
      </c>
      <c r="AE119" s="8" t="s">
        <v>70</v>
      </c>
      <c r="AF119" s="8" t="s">
        <v>70</v>
      </c>
      <c r="AG119" s="9" t="s">
        <v>70</v>
      </c>
      <c r="AH119" s="13" t="str">
        <f t="shared" si="59"/>
        <v>O</v>
      </c>
      <c r="AI119" s="3" t="str">
        <f t="shared" si="60"/>
        <v>−</v>
      </c>
      <c r="AL119" s="3" t="str">
        <f t="shared" si="61"/>
        <v>−</v>
      </c>
      <c r="AM119" s="3" t="str">
        <f t="shared" si="62"/>
        <v>−</v>
      </c>
      <c r="AN119" s="3" t="str">
        <f t="shared" si="63"/>
        <v>−</v>
      </c>
      <c r="AO119" s="3" t="str">
        <f t="shared" si="32"/>
        <v>−</v>
      </c>
      <c r="AP119" s="3" t="str">
        <f t="shared" si="33"/>
        <v>−</v>
      </c>
      <c r="AQ119" s="3" t="str">
        <f t="shared" si="34"/>
        <v>−</v>
      </c>
      <c r="AR119" s="3" t="str">
        <f t="shared" si="35"/>
        <v>−</v>
      </c>
      <c r="AS119" s="3" t="str">
        <f t="shared" si="36"/>
        <v>−</v>
      </c>
      <c r="AT119" s="3" t="str">
        <f t="shared" si="37"/>
        <v>−</v>
      </c>
      <c r="AU119" s="3" t="str">
        <f t="shared" si="38"/>
        <v>−</v>
      </c>
      <c r="AV119" s="3" t="str">
        <f t="shared" si="39"/>
        <v>−</v>
      </c>
      <c r="BA119" s="3" t="str">
        <f t="shared" si="40"/>
        <v>−</v>
      </c>
      <c r="BB119" s="3" t="str">
        <f t="shared" si="41"/>
        <v>−</v>
      </c>
      <c r="BC119" s="3" t="str">
        <f t="shared" si="42"/>
        <v>○</v>
      </c>
      <c r="BH119" s="3" t="s">
        <v>71</v>
      </c>
      <c r="BI119" s="3" t="str">
        <f t="shared" si="43"/>
        <v>−</v>
      </c>
      <c r="BJ119" s="3" t="str">
        <f t="shared" si="44"/>
        <v>−</v>
      </c>
      <c r="BK119" s="3" t="str">
        <f t="shared" si="45"/>
        <v>−</v>
      </c>
      <c r="BL119" s="3" t="str">
        <f t="shared" si="46"/>
        <v>−</v>
      </c>
      <c r="BM119" s="3" t="str">
        <f t="shared" si="47"/>
        <v>−</v>
      </c>
      <c r="BN119" s="3" t="str">
        <f t="shared" si="48"/>
        <v>−</v>
      </c>
      <c r="BO119" s="3"/>
      <c r="BP119" s="3"/>
      <c r="BQ119" s="3"/>
      <c r="BR119" s="3"/>
      <c r="BS119" s="3"/>
      <c r="BT119" s="3"/>
      <c r="BU119" s="3"/>
      <c r="BV119" s="3"/>
      <c r="BW119" s="3" t="str">
        <f t="shared" si="49"/>
        <v>−</v>
      </c>
      <c r="BX119" s="3" t="str">
        <f t="shared" si="50"/>
        <v>−</v>
      </c>
      <c r="BY119" s="3" t="str">
        <f t="shared" si="51"/>
        <v>−</v>
      </c>
      <c r="BZ119" s="3" t="str">
        <f t="shared" si="52"/>
        <v>−</v>
      </c>
      <c r="CA119" s="3" t="str">
        <f t="shared" si="53"/>
        <v>−</v>
      </c>
      <c r="CB119" s="3" t="str">
        <f t="shared" si="54"/>
        <v>−</v>
      </c>
      <c r="CC119" s="3" t="str">
        <f t="shared" si="55"/>
        <v>−</v>
      </c>
      <c r="CD119" s="3" t="str">
        <f t="shared" si="56"/>
        <v>−</v>
      </c>
      <c r="CG119" s="3" t="str">
        <f t="shared" si="57"/>
        <v>−</v>
      </c>
      <c r="CH119" s="3" t="str">
        <f t="shared" si="58"/>
        <v>−</v>
      </c>
    </row>
    <row r="120" spans="1:86" ht="26" x14ac:dyDescent="0.2">
      <c r="A120" s="6" t="s">
        <v>312</v>
      </c>
      <c r="B120" s="6" t="s">
        <v>323</v>
      </c>
      <c r="C120" s="11" t="s">
        <v>1322</v>
      </c>
      <c r="D120" s="6" t="s">
        <v>307</v>
      </c>
      <c r="E120" s="6" t="s">
        <v>309</v>
      </c>
      <c r="F120" s="15" t="s">
        <v>1612</v>
      </c>
      <c r="G120" s="6" t="s">
        <v>324</v>
      </c>
      <c r="H120" s="7" t="s">
        <v>70</v>
      </c>
      <c r="I120" s="28" t="s">
        <v>71</v>
      </c>
      <c r="J120" s="28" t="s">
        <v>71</v>
      </c>
      <c r="K120" s="28" t="s">
        <v>70</v>
      </c>
      <c r="L120" s="28" t="s">
        <v>70</v>
      </c>
      <c r="M120" s="8" t="s">
        <v>70</v>
      </c>
      <c r="N120" s="8" t="s">
        <v>70</v>
      </c>
      <c r="O120" s="9" t="s">
        <v>70</v>
      </c>
      <c r="P120" s="7" t="s">
        <v>70</v>
      </c>
      <c r="Q120" s="28" t="s">
        <v>70</v>
      </c>
      <c r="R120" s="28" t="s">
        <v>71</v>
      </c>
      <c r="S120" s="28" t="s">
        <v>70</v>
      </c>
      <c r="T120" s="28" t="s">
        <v>71</v>
      </c>
      <c r="U120" s="28" t="s">
        <v>70</v>
      </c>
      <c r="V120" s="8" t="s">
        <v>70</v>
      </c>
      <c r="W120" s="8" t="s">
        <v>70</v>
      </c>
      <c r="X120" s="9" t="s">
        <v>70</v>
      </c>
      <c r="Y120" s="7" t="s">
        <v>71</v>
      </c>
      <c r="Z120" s="28" t="s">
        <v>70</v>
      </c>
      <c r="AA120" s="28" t="s">
        <v>70</v>
      </c>
      <c r="AB120" s="28" t="s">
        <v>70</v>
      </c>
      <c r="AC120" s="28" t="s">
        <v>70</v>
      </c>
      <c r="AD120" s="8" t="s">
        <v>70</v>
      </c>
      <c r="AE120" s="8" t="s">
        <v>70</v>
      </c>
      <c r="AF120" s="8" t="s">
        <v>70</v>
      </c>
      <c r="AG120" s="9" t="s">
        <v>70</v>
      </c>
      <c r="AH120" s="13" t="str">
        <f t="shared" si="59"/>
        <v>G,O</v>
      </c>
      <c r="AI120" s="3" t="str">
        <f t="shared" si="60"/>
        <v>−</v>
      </c>
      <c r="AL120" s="3" t="str">
        <f t="shared" si="61"/>
        <v>−</v>
      </c>
      <c r="AM120" s="3" t="str">
        <f t="shared" si="62"/>
        <v>−</v>
      </c>
      <c r="AN120" s="3" t="str">
        <f t="shared" si="63"/>
        <v>−</v>
      </c>
      <c r="AO120" s="3" t="str">
        <f t="shared" si="32"/>
        <v>−</v>
      </c>
      <c r="AP120" s="3" t="str">
        <f t="shared" si="33"/>
        <v>−</v>
      </c>
      <c r="AQ120" s="3" t="str">
        <f t="shared" si="34"/>
        <v>○</v>
      </c>
      <c r="AR120" s="3" t="str">
        <f t="shared" si="35"/>
        <v>−</v>
      </c>
      <c r="AS120" s="3" t="str">
        <f t="shared" si="36"/>
        <v>−</v>
      </c>
      <c r="AT120" s="3" t="str">
        <f t="shared" si="37"/>
        <v>−</v>
      </c>
      <c r="AU120" s="3" t="str">
        <f t="shared" si="38"/>
        <v>−</v>
      </c>
      <c r="AV120" s="3" t="str">
        <f t="shared" si="39"/>
        <v>−</v>
      </c>
      <c r="BA120" s="3" t="str">
        <f t="shared" si="40"/>
        <v>−</v>
      </c>
      <c r="BB120" s="3" t="str">
        <f t="shared" si="41"/>
        <v>−</v>
      </c>
      <c r="BC120" s="3" t="str">
        <f t="shared" si="42"/>
        <v>○</v>
      </c>
      <c r="BF120" s="3" t="s">
        <v>71</v>
      </c>
      <c r="BI120" s="3" t="str">
        <f t="shared" si="43"/>
        <v>−</v>
      </c>
      <c r="BJ120" s="3" t="str">
        <f t="shared" si="44"/>
        <v>−</v>
      </c>
      <c r="BK120" s="3" t="str">
        <f t="shared" si="45"/>
        <v>−</v>
      </c>
      <c r="BL120" s="3" t="str">
        <f t="shared" si="46"/>
        <v>−</v>
      </c>
      <c r="BM120" s="3" t="str">
        <f t="shared" si="47"/>
        <v>−</v>
      </c>
      <c r="BN120" s="3" t="str">
        <f t="shared" si="48"/>
        <v>−</v>
      </c>
      <c r="BO120" s="3"/>
      <c r="BP120" s="3"/>
      <c r="BQ120" s="3"/>
      <c r="BR120" s="3"/>
      <c r="BS120" s="3"/>
      <c r="BT120" s="3"/>
      <c r="BU120" s="3"/>
      <c r="BV120" s="3"/>
      <c r="BW120" s="3" t="str">
        <f t="shared" si="49"/>
        <v>−</v>
      </c>
      <c r="BX120" s="3" t="str">
        <f t="shared" si="50"/>
        <v>−</v>
      </c>
      <c r="BY120" s="3" t="str">
        <f t="shared" si="51"/>
        <v>−</v>
      </c>
      <c r="BZ120" s="3" t="str">
        <f t="shared" si="52"/>
        <v>−</v>
      </c>
      <c r="CA120" s="3" t="str">
        <f t="shared" si="53"/>
        <v>−</v>
      </c>
      <c r="CB120" s="3" t="str">
        <f t="shared" si="54"/>
        <v>−</v>
      </c>
      <c r="CC120" s="3" t="str">
        <f t="shared" si="55"/>
        <v>−</v>
      </c>
      <c r="CD120" s="3" t="str">
        <f t="shared" si="56"/>
        <v>−</v>
      </c>
      <c r="CG120" s="3" t="str">
        <f t="shared" si="57"/>
        <v>−</v>
      </c>
      <c r="CH120" s="3" t="str">
        <f t="shared" si="58"/>
        <v>−</v>
      </c>
    </row>
    <row r="121" spans="1:86" ht="52" x14ac:dyDescent="0.2">
      <c r="A121" s="6" t="s">
        <v>312</v>
      </c>
      <c r="B121" s="6" t="s">
        <v>331</v>
      </c>
      <c r="C121" s="11" t="s">
        <v>1323</v>
      </c>
      <c r="D121" s="6" t="s">
        <v>307</v>
      </c>
      <c r="E121" s="6" t="s">
        <v>309</v>
      </c>
      <c r="F121" s="15" t="s">
        <v>310</v>
      </c>
      <c r="G121" s="6" t="s">
        <v>332</v>
      </c>
      <c r="H121" s="7" t="s">
        <v>70</v>
      </c>
      <c r="I121" s="28" t="s">
        <v>71</v>
      </c>
      <c r="J121" s="28" t="s">
        <v>70</v>
      </c>
      <c r="K121" s="28" t="s">
        <v>70</v>
      </c>
      <c r="L121" s="28" t="s">
        <v>70</v>
      </c>
      <c r="M121" s="8" t="s">
        <v>70</v>
      </c>
      <c r="N121" s="8" t="s">
        <v>70</v>
      </c>
      <c r="O121" s="9" t="s">
        <v>70</v>
      </c>
      <c r="P121" s="7" t="s">
        <v>70</v>
      </c>
      <c r="Q121" s="28" t="s">
        <v>70</v>
      </c>
      <c r="R121" s="28" t="s">
        <v>71</v>
      </c>
      <c r="S121" s="28" t="s">
        <v>70</v>
      </c>
      <c r="T121" s="28" t="s">
        <v>71</v>
      </c>
      <c r="U121" s="28" t="s">
        <v>70</v>
      </c>
      <c r="V121" s="8" t="s">
        <v>70</v>
      </c>
      <c r="W121" s="8" t="s">
        <v>70</v>
      </c>
      <c r="X121" s="9" t="s">
        <v>70</v>
      </c>
      <c r="Y121" s="7" t="s">
        <v>71</v>
      </c>
      <c r="Z121" s="28" t="s">
        <v>70</v>
      </c>
      <c r="AA121" s="28" t="s">
        <v>70</v>
      </c>
      <c r="AB121" s="28" t="s">
        <v>70</v>
      </c>
      <c r="AC121" s="28" t="s">
        <v>70</v>
      </c>
      <c r="AD121" s="8" t="s">
        <v>70</v>
      </c>
      <c r="AE121" s="8" t="s">
        <v>70</v>
      </c>
      <c r="AF121" s="8" t="s">
        <v>70</v>
      </c>
      <c r="AG121" s="9" t="s">
        <v>70</v>
      </c>
      <c r="AH121" s="13" t="str">
        <f t="shared" si="59"/>
        <v>O</v>
      </c>
      <c r="AI121" s="3" t="str">
        <f t="shared" si="60"/>
        <v>−</v>
      </c>
      <c r="AL121" s="3" t="str">
        <f t="shared" si="61"/>
        <v>−</v>
      </c>
      <c r="AM121" s="3" t="str">
        <f t="shared" si="62"/>
        <v>−</v>
      </c>
      <c r="AN121" s="3" t="str">
        <f t="shared" si="63"/>
        <v>−</v>
      </c>
      <c r="AO121" s="3" t="str">
        <f t="shared" si="32"/>
        <v>−</v>
      </c>
      <c r="AP121" s="3" t="str">
        <f t="shared" si="33"/>
        <v>−</v>
      </c>
      <c r="AQ121" s="3" t="str">
        <f t="shared" si="34"/>
        <v>−</v>
      </c>
      <c r="AR121" s="3" t="str">
        <f t="shared" si="35"/>
        <v>−</v>
      </c>
      <c r="AS121" s="3" t="str">
        <f t="shared" si="36"/>
        <v>−</v>
      </c>
      <c r="AT121" s="3" t="str">
        <f t="shared" si="37"/>
        <v>−</v>
      </c>
      <c r="AU121" s="3" t="str">
        <f t="shared" si="38"/>
        <v>−</v>
      </c>
      <c r="AV121" s="3" t="str">
        <f t="shared" si="39"/>
        <v>−</v>
      </c>
      <c r="BA121" s="3" t="str">
        <f t="shared" si="40"/>
        <v>−</v>
      </c>
      <c r="BB121" s="3" t="str">
        <f t="shared" si="41"/>
        <v>−</v>
      </c>
      <c r="BC121" s="3" t="str">
        <f t="shared" si="42"/>
        <v>○</v>
      </c>
      <c r="BF121" s="3" t="s">
        <v>71</v>
      </c>
      <c r="BI121" s="3" t="str">
        <f t="shared" si="43"/>
        <v>−</v>
      </c>
      <c r="BJ121" s="3" t="str">
        <f t="shared" si="44"/>
        <v>−</v>
      </c>
      <c r="BK121" s="3" t="str">
        <f t="shared" si="45"/>
        <v>−</v>
      </c>
      <c r="BL121" s="3" t="str">
        <f t="shared" si="46"/>
        <v>−</v>
      </c>
      <c r="BM121" s="3" t="str">
        <f t="shared" si="47"/>
        <v>−</v>
      </c>
      <c r="BN121" s="3" t="str">
        <f t="shared" si="48"/>
        <v>−</v>
      </c>
      <c r="BO121" s="3"/>
      <c r="BP121" s="3"/>
      <c r="BQ121" s="3"/>
      <c r="BR121" s="3"/>
      <c r="BS121" s="3"/>
      <c r="BT121" s="3"/>
      <c r="BU121" s="3"/>
      <c r="BV121" s="3"/>
      <c r="BW121" s="3" t="str">
        <f t="shared" si="49"/>
        <v>−</v>
      </c>
      <c r="BX121" s="3" t="str">
        <f t="shared" si="50"/>
        <v>−</v>
      </c>
      <c r="BY121" s="3" t="str">
        <f t="shared" si="51"/>
        <v>−</v>
      </c>
      <c r="BZ121" s="3" t="str">
        <f t="shared" si="52"/>
        <v>−</v>
      </c>
      <c r="CA121" s="3" t="str">
        <f t="shared" si="53"/>
        <v>−</v>
      </c>
      <c r="CB121" s="3" t="str">
        <f t="shared" si="54"/>
        <v>−</v>
      </c>
      <c r="CC121" s="3" t="str">
        <f t="shared" si="55"/>
        <v>−</v>
      </c>
      <c r="CD121" s="3" t="str">
        <f t="shared" si="56"/>
        <v>−</v>
      </c>
      <c r="CG121" s="3" t="str">
        <f t="shared" si="57"/>
        <v>−</v>
      </c>
      <c r="CH121" s="3" t="str">
        <f t="shared" si="58"/>
        <v>−</v>
      </c>
    </row>
    <row r="122" spans="1:86" ht="26" x14ac:dyDescent="0.2">
      <c r="A122" s="6" t="s">
        <v>312</v>
      </c>
      <c r="B122" s="6" t="s">
        <v>308</v>
      </c>
      <c r="C122" s="11" t="s">
        <v>1324</v>
      </c>
      <c r="D122" s="6" t="s">
        <v>307</v>
      </c>
      <c r="E122" s="6" t="s">
        <v>309</v>
      </c>
      <c r="F122" s="15" t="s">
        <v>310</v>
      </c>
      <c r="G122" s="6" t="s">
        <v>311</v>
      </c>
      <c r="H122" s="7" t="s">
        <v>70</v>
      </c>
      <c r="I122" s="28" t="s">
        <v>70</v>
      </c>
      <c r="J122" s="28" t="s">
        <v>70</v>
      </c>
      <c r="K122" s="28" t="s">
        <v>71</v>
      </c>
      <c r="L122" s="28" t="s">
        <v>70</v>
      </c>
      <c r="M122" s="8" t="s">
        <v>70</v>
      </c>
      <c r="N122" s="8" t="s">
        <v>70</v>
      </c>
      <c r="O122" s="9" t="s">
        <v>70</v>
      </c>
      <c r="P122" s="7" t="s">
        <v>70</v>
      </c>
      <c r="Q122" s="28" t="s">
        <v>70</v>
      </c>
      <c r="R122" s="28" t="s">
        <v>70</v>
      </c>
      <c r="S122" s="28" t="s">
        <v>70</v>
      </c>
      <c r="T122" s="28" t="s">
        <v>71</v>
      </c>
      <c r="U122" s="28" t="s">
        <v>70</v>
      </c>
      <c r="V122" s="8" t="s">
        <v>70</v>
      </c>
      <c r="W122" s="8" t="s">
        <v>70</v>
      </c>
      <c r="X122" s="9" t="s">
        <v>70</v>
      </c>
      <c r="Y122" s="7" t="s">
        <v>71</v>
      </c>
      <c r="Z122" s="28" t="s">
        <v>70</v>
      </c>
      <c r="AA122" s="28" t="s">
        <v>70</v>
      </c>
      <c r="AB122" s="28" t="s">
        <v>70</v>
      </c>
      <c r="AC122" s="28" t="s">
        <v>70</v>
      </c>
      <c r="AD122" s="8" t="s">
        <v>70</v>
      </c>
      <c r="AE122" s="8" t="s">
        <v>70</v>
      </c>
      <c r="AF122" s="8" t="s">
        <v>70</v>
      </c>
      <c r="AG122" s="9" t="s">
        <v>70</v>
      </c>
      <c r="AH122" s="13" t="str">
        <f t="shared" si="59"/>
        <v>O</v>
      </c>
      <c r="AI122" s="3" t="str">
        <f t="shared" si="60"/>
        <v>−</v>
      </c>
      <c r="AL122" s="3" t="str">
        <f t="shared" si="61"/>
        <v>−</v>
      </c>
      <c r="AM122" s="3" t="str">
        <f t="shared" si="62"/>
        <v>−</v>
      </c>
      <c r="AN122" s="3" t="str">
        <f t="shared" si="63"/>
        <v>−</v>
      </c>
      <c r="AO122" s="3" t="str">
        <f t="shared" si="32"/>
        <v>−</v>
      </c>
      <c r="AP122" s="3" t="str">
        <f t="shared" si="33"/>
        <v>−</v>
      </c>
      <c r="AQ122" s="3" t="str">
        <f t="shared" si="34"/>
        <v>−</v>
      </c>
      <c r="AR122" s="3" t="str">
        <f t="shared" si="35"/>
        <v>−</v>
      </c>
      <c r="AS122" s="3" t="str">
        <f t="shared" si="36"/>
        <v>−</v>
      </c>
      <c r="AT122" s="3" t="str">
        <f t="shared" si="37"/>
        <v>−</v>
      </c>
      <c r="AU122" s="3" t="str">
        <f t="shared" si="38"/>
        <v>−</v>
      </c>
      <c r="AV122" s="3" t="str">
        <f t="shared" si="39"/>
        <v>−</v>
      </c>
      <c r="BA122" s="3" t="str">
        <f t="shared" si="40"/>
        <v>−</v>
      </c>
      <c r="BB122" s="3" t="str">
        <f t="shared" si="41"/>
        <v>−</v>
      </c>
      <c r="BC122" s="3" t="str">
        <f t="shared" si="42"/>
        <v>○</v>
      </c>
      <c r="BD122" s="3" t="s">
        <v>71</v>
      </c>
      <c r="BI122" s="3" t="str">
        <f t="shared" si="43"/>
        <v>−</v>
      </c>
      <c r="BJ122" s="3" t="str">
        <f t="shared" si="44"/>
        <v>−</v>
      </c>
      <c r="BK122" s="3" t="str">
        <f t="shared" si="45"/>
        <v>−</v>
      </c>
      <c r="BL122" s="3" t="str">
        <f t="shared" si="46"/>
        <v>−</v>
      </c>
      <c r="BM122" s="3" t="str">
        <f t="shared" si="47"/>
        <v>−</v>
      </c>
      <c r="BN122" s="3" t="str">
        <f t="shared" si="48"/>
        <v>−</v>
      </c>
      <c r="BO122" s="3"/>
      <c r="BP122" s="3"/>
      <c r="BQ122" s="3"/>
      <c r="BR122" s="3"/>
      <c r="BS122" s="3"/>
      <c r="BT122" s="3"/>
      <c r="BU122" s="3"/>
      <c r="BV122" s="3"/>
      <c r="BW122" s="3" t="str">
        <f t="shared" si="49"/>
        <v>−</v>
      </c>
      <c r="BX122" s="3" t="str">
        <f t="shared" si="50"/>
        <v>−</v>
      </c>
      <c r="BY122" s="3" t="str">
        <f t="shared" si="51"/>
        <v>−</v>
      </c>
      <c r="BZ122" s="3" t="str">
        <f t="shared" si="52"/>
        <v>−</v>
      </c>
      <c r="CA122" s="3" t="str">
        <f t="shared" si="53"/>
        <v>−</v>
      </c>
      <c r="CB122" s="3" t="str">
        <f t="shared" si="54"/>
        <v>−</v>
      </c>
      <c r="CC122" s="3" t="str">
        <f t="shared" si="55"/>
        <v>−</v>
      </c>
      <c r="CD122" s="3" t="str">
        <f t="shared" si="56"/>
        <v>−</v>
      </c>
      <c r="CG122" s="3" t="str">
        <f t="shared" si="57"/>
        <v>−</v>
      </c>
      <c r="CH122" s="3" t="str">
        <f t="shared" si="58"/>
        <v>−</v>
      </c>
    </row>
    <row r="123" spans="1:86" ht="26" x14ac:dyDescent="0.2">
      <c r="A123" s="6" t="s">
        <v>312</v>
      </c>
      <c r="B123" s="6" t="s">
        <v>315</v>
      </c>
      <c r="C123" s="11" t="s">
        <v>1325</v>
      </c>
      <c r="D123" s="6" t="s">
        <v>307</v>
      </c>
      <c r="E123" s="6" t="s">
        <v>309</v>
      </c>
      <c r="F123" s="15" t="s">
        <v>310</v>
      </c>
      <c r="G123" s="6" t="s">
        <v>316</v>
      </c>
      <c r="H123" s="7" t="s">
        <v>70</v>
      </c>
      <c r="I123" s="28" t="s">
        <v>71</v>
      </c>
      <c r="J123" s="28" t="s">
        <v>71</v>
      </c>
      <c r="K123" s="28" t="s">
        <v>71</v>
      </c>
      <c r="L123" s="28" t="s">
        <v>70</v>
      </c>
      <c r="M123" s="8" t="s">
        <v>70</v>
      </c>
      <c r="N123" s="8" t="s">
        <v>70</v>
      </c>
      <c r="O123" s="9" t="s">
        <v>70</v>
      </c>
      <c r="P123" s="7" t="s">
        <v>70</v>
      </c>
      <c r="Q123" s="28" t="s">
        <v>70</v>
      </c>
      <c r="R123" s="28" t="s">
        <v>70</v>
      </c>
      <c r="S123" s="28" t="s">
        <v>70</v>
      </c>
      <c r="T123" s="28" t="s">
        <v>70</v>
      </c>
      <c r="U123" s="28" t="s">
        <v>70</v>
      </c>
      <c r="V123" s="8" t="s">
        <v>70</v>
      </c>
      <c r="W123" s="8" t="s">
        <v>70</v>
      </c>
      <c r="X123" s="9" t="s">
        <v>71</v>
      </c>
      <c r="Y123" s="7" t="s">
        <v>71</v>
      </c>
      <c r="Z123" s="28" t="s">
        <v>70</v>
      </c>
      <c r="AA123" s="28" t="s">
        <v>70</v>
      </c>
      <c r="AB123" s="28" t="s">
        <v>70</v>
      </c>
      <c r="AC123" s="28" t="s">
        <v>70</v>
      </c>
      <c r="AD123" s="8" t="s">
        <v>70</v>
      </c>
      <c r="AE123" s="8" t="s">
        <v>70</v>
      </c>
      <c r="AF123" s="8" t="s">
        <v>70</v>
      </c>
      <c r="AG123" s="9" t="s">
        <v>70</v>
      </c>
      <c r="AH123" s="13" t="str">
        <f t="shared" si="59"/>
        <v>O</v>
      </c>
      <c r="AI123" s="3" t="str">
        <f t="shared" si="60"/>
        <v>−</v>
      </c>
      <c r="AL123" s="3" t="str">
        <f t="shared" si="61"/>
        <v>−</v>
      </c>
      <c r="AM123" s="3" t="str">
        <f t="shared" si="62"/>
        <v>−</v>
      </c>
      <c r="AN123" s="3" t="str">
        <f t="shared" si="63"/>
        <v>−</v>
      </c>
      <c r="AO123" s="3" t="str">
        <f t="shared" si="32"/>
        <v>−</v>
      </c>
      <c r="AP123" s="3" t="str">
        <f t="shared" si="33"/>
        <v>−</v>
      </c>
      <c r="AQ123" s="3" t="str">
        <f t="shared" si="34"/>
        <v>−</v>
      </c>
      <c r="AR123" s="3" t="str">
        <f t="shared" si="35"/>
        <v>−</v>
      </c>
      <c r="AS123" s="3" t="str">
        <f t="shared" si="36"/>
        <v>−</v>
      </c>
      <c r="AT123" s="3" t="str">
        <f t="shared" si="37"/>
        <v>−</v>
      </c>
      <c r="AU123" s="3" t="str">
        <f t="shared" si="38"/>
        <v>−</v>
      </c>
      <c r="AV123" s="3" t="str">
        <f t="shared" si="39"/>
        <v>−</v>
      </c>
      <c r="BA123" s="3" t="str">
        <f t="shared" si="40"/>
        <v>−</v>
      </c>
      <c r="BB123" s="3" t="str">
        <f t="shared" si="41"/>
        <v>−</v>
      </c>
      <c r="BC123" s="3" t="str">
        <f t="shared" si="42"/>
        <v>○</v>
      </c>
      <c r="BH123" s="3" t="s">
        <v>71</v>
      </c>
      <c r="BI123" s="3" t="str">
        <f t="shared" si="43"/>
        <v>−</v>
      </c>
      <c r="BJ123" s="3" t="str">
        <f t="shared" si="44"/>
        <v>−</v>
      </c>
      <c r="BK123" s="3" t="str">
        <f t="shared" si="45"/>
        <v>−</v>
      </c>
      <c r="BL123" s="3" t="str">
        <f t="shared" si="46"/>
        <v>−</v>
      </c>
      <c r="BM123" s="3" t="str">
        <f t="shared" si="47"/>
        <v>−</v>
      </c>
      <c r="BN123" s="3" t="str">
        <f t="shared" si="48"/>
        <v>−</v>
      </c>
      <c r="BO123" s="3"/>
      <c r="BP123" s="3"/>
      <c r="BQ123" s="3"/>
      <c r="BR123" s="3"/>
      <c r="BS123" s="3"/>
      <c r="BT123" s="3"/>
      <c r="BU123" s="3"/>
      <c r="BV123" s="3"/>
      <c r="BW123" s="3" t="str">
        <f t="shared" si="49"/>
        <v>−</v>
      </c>
      <c r="BX123" s="3" t="str">
        <f t="shared" si="50"/>
        <v>−</v>
      </c>
      <c r="BY123" s="3" t="str">
        <f t="shared" si="51"/>
        <v>−</v>
      </c>
      <c r="BZ123" s="3" t="str">
        <f t="shared" si="52"/>
        <v>−</v>
      </c>
      <c r="CA123" s="3" t="str">
        <f t="shared" si="53"/>
        <v>−</v>
      </c>
      <c r="CB123" s="3" t="str">
        <f t="shared" si="54"/>
        <v>−</v>
      </c>
      <c r="CC123" s="3" t="str">
        <f t="shared" si="55"/>
        <v>−</v>
      </c>
      <c r="CD123" s="3" t="str">
        <f t="shared" si="56"/>
        <v>−</v>
      </c>
      <c r="CG123" s="3" t="str">
        <f t="shared" si="57"/>
        <v>−</v>
      </c>
      <c r="CH123" s="3" t="str">
        <f t="shared" si="58"/>
        <v>−</v>
      </c>
    </row>
    <row r="124" spans="1:86" ht="26" x14ac:dyDescent="0.2">
      <c r="A124" s="6" t="s">
        <v>312</v>
      </c>
      <c r="B124" s="6" t="s">
        <v>329</v>
      </c>
      <c r="C124" s="11" t="s">
        <v>1326</v>
      </c>
      <c r="D124" s="6" t="s">
        <v>307</v>
      </c>
      <c r="E124" s="6" t="s">
        <v>309</v>
      </c>
      <c r="F124" s="15" t="s">
        <v>310</v>
      </c>
      <c r="G124" s="6" t="s">
        <v>330</v>
      </c>
      <c r="H124" s="7" t="s">
        <v>70</v>
      </c>
      <c r="I124" s="28" t="s">
        <v>71</v>
      </c>
      <c r="J124" s="28" t="s">
        <v>70</v>
      </c>
      <c r="K124" s="28" t="s">
        <v>70</v>
      </c>
      <c r="L124" s="28" t="s">
        <v>70</v>
      </c>
      <c r="M124" s="8" t="s">
        <v>70</v>
      </c>
      <c r="N124" s="8" t="s">
        <v>70</v>
      </c>
      <c r="O124" s="9" t="s">
        <v>70</v>
      </c>
      <c r="P124" s="7" t="s">
        <v>70</v>
      </c>
      <c r="Q124" s="28" t="s">
        <v>70</v>
      </c>
      <c r="R124" s="28" t="s">
        <v>71</v>
      </c>
      <c r="S124" s="28" t="s">
        <v>70</v>
      </c>
      <c r="T124" s="28" t="s">
        <v>71</v>
      </c>
      <c r="U124" s="28" t="s">
        <v>70</v>
      </c>
      <c r="V124" s="8" t="s">
        <v>70</v>
      </c>
      <c r="W124" s="8" t="s">
        <v>70</v>
      </c>
      <c r="X124" s="9" t="s">
        <v>70</v>
      </c>
      <c r="Y124" s="7" t="s">
        <v>71</v>
      </c>
      <c r="Z124" s="28" t="s">
        <v>70</v>
      </c>
      <c r="AA124" s="28" t="s">
        <v>70</v>
      </c>
      <c r="AB124" s="28" t="s">
        <v>70</v>
      </c>
      <c r="AC124" s="28" t="s">
        <v>70</v>
      </c>
      <c r="AD124" s="8" t="s">
        <v>70</v>
      </c>
      <c r="AE124" s="8" t="s">
        <v>70</v>
      </c>
      <c r="AF124" s="8" t="s">
        <v>70</v>
      </c>
      <c r="AG124" s="9" t="s">
        <v>70</v>
      </c>
      <c r="AH124" s="13" t="str">
        <f t="shared" si="59"/>
        <v>O</v>
      </c>
      <c r="AI124" s="3" t="str">
        <f t="shared" si="60"/>
        <v>−</v>
      </c>
      <c r="AL124" s="3" t="str">
        <f t="shared" si="61"/>
        <v>−</v>
      </c>
      <c r="AM124" s="3" t="str">
        <f t="shared" si="62"/>
        <v>−</v>
      </c>
      <c r="AN124" s="3" t="str">
        <f t="shared" si="63"/>
        <v>−</v>
      </c>
      <c r="AO124" s="3" t="str">
        <f t="shared" si="32"/>
        <v>−</v>
      </c>
      <c r="AP124" s="3" t="str">
        <f t="shared" si="33"/>
        <v>−</v>
      </c>
      <c r="AQ124" s="3" t="str">
        <f t="shared" si="34"/>
        <v>−</v>
      </c>
      <c r="AR124" s="3" t="str">
        <f t="shared" si="35"/>
        <v>−</v>
      </c>
      <c r="AS124" s="3" t="str">
        <f t="shared" si="36"/>
        <v>−</v>
      </c>
      <c r="AT124" s="3" t="str">
        <f t="shared" si="37"/>
        <v>−</v>
      </c>
      <c r="AU124" s="3" t="str">
        <f t="shared" si="38"/>
        <v>−</v>
      </c>
      <c r="AV124" s="3" t="str">
        <f t="shared" si="39"/>
        <v>−</v>
      </c>
      <c r="BA124" s="3" t="str">
        <f t="shared" si="40"/>
        <v>−</v>
      </c>
      <c r="BB124" s="3" t="str">
        <f t="shared" si="41"/>
        <v>−</v>
      </c>
      <c r="BC124" s="3" t="str">
        <f t="shared" si="42"/>
        <v>○</v>
      </c>
      <c r="BF124" s="3" t="s">
        <v>71</v>
      </c>
      <c r="BI124" s="3" t="str">
        <f t="shared" si="43"/>
        <v>−</v>
      </c>
      <c r="BJ124" s="3" t="str">
        <f t="shared" si="44"/>
        <v>−</v>
      </c>
      <c r="BK124" s="3" t="str">
        <f t="shared" si="45"/>
        <v>−</v>
      </c>
      <c r="BL124" s="3" t="str">
        <f t="shared" si="46"/>
        <v>−</v>
      </c>
      <c r="BM124" s="3" t="str">
        <f t="shared" si="47"/>
        <v>−</v>
      </c>
      <c r="BN124" s="3" t="str">
        <f t="shared" si="48"/>
        <v>−</v>
      </c>
      <c r="BO124" s="3"/>
      <c r="BP124" s="3"/>
      <c r="BQ124" s="3"/>
      <c r="BR124" s="3"/>
      <c r="BS124" s="3"/>
      <c r="BT124" s="3"/>
      <c r="BU124" s="3"/>
      <c r="BV124" s="3"/>
      <c r="BW124" s="3" t="str">
        <f t="shared" si="49"/>
        <v>−</v>
      </c>
      <c r="BX124" s="3" t="str">
        <f t="shared" si="50"/>
        <v>−</v>
      </c>
      <c r="BY124" s="3" t="str">
        <f t="shared" si="51"/>
        <v>−</v>
      </c>
      <c r="BZ124" s="3" t="str">
        <f t="shared" si="52"/>
        <v>−</v>
      </c>
      <c r="CA124" s="3" t="str">
        <f t="shared" si="53"/>
        <v>−</v>
      </c>
      <c r="CB124" s="3" t="str">
        <f t="shared" si="54"/>
        <v>−</v>
      </c>
      <c r="CC124" s="3" t="str">
        <f t="shared" si="55"/>
        <v>−</v>
      </c>
      <c r="CD124" s="3" t="str">
        <f t="shared" si="56"/>
        <v>−</v>
      </c>
      <c r="CG124" s="3" t="str">
        <f t="shared" si="57"/>
        <v>−</v>
      </c>
      <c r="CH124" s="3" t="str">
        <f t="shared" si="58"/>
        <v>−</v>
      </c>
    </row>
    <row r="125" spans="1:86" ht="26" x14ac:dyDescent="0.2">
      <c r="A125" s="6" t="s">
        <v>312</v>
      </c>
      <c r="B125" s="6" t="s">
        <v>327</v>
      </c>
      <c r="C125" s="11" t="s">
        <v>1327</v>
      </c>
      <c r="D125" s="6" t="s">
        <v>307</v>
      </c>
      <c r="E125" s="6" t="s">
        <v>309</v>
      </c>
      <c r="F125" s="15" t="s">
        <v>310</v>
      </c>
      <c r="G125" s="6" t="s">
        <v>328</v>
      </c>
      <c r="H125" s="7" t="s">
        <v>70</v>
      </c>
      <c r="I125" s="28" t="s">
        <v>71</v>
      </c>
      <c r="J125" s="28" t="s">
        <v>70</v>
      </c>
      <c r="K125" s="28" t="s">
        <v>70</v>
      </c>
      <c r="L125" s="28" t="s">
        <v>70</v>
      </c>
      <c r="M125" s="8" t="s">
        <v>70</v>
      </c>
      <c r="N125" s="8" t="s">
        <v>70</v>
      </c>
      <c r="O125" s="9" t="s">
        <v>70</v>
      </c>
      <c r="P125" s="7" t="s">
        <v>70</v>
      </c>
      <c r="Q125" s="28" t="s">
        <v>70</v>
      </c>
      <c r="R125" s="28" t="s">
        <v>71</v>
      </c>
      <c r="S125" s="28" t="s">
        <v>70</v>
      </c>
      <c r="T125" s="28" t="s">
        <v>71</v>
      </c>
      <c r="U125" s="28" t="s">
        <v>70</v>
      </c>
      <c r="V125" s="8" t="s">
        <v>70</v>
      </c>
      <c r="W125" s="8" t="s">
        <v>70</v>
      </c>
      <c r="X125" s="9" t="s">
        <v>70</v>
      </c>
      <c r="Y125" s="7" t="s">
        <v>71</v>
      </c>
      <c r="Z125" s="28" t="s">
        <v>70</v>
      </c>
      <c r="AA125" s="28" t="s">
        <v>70</v>
      </c>
      <c r="AB125" s="28" t="s">
        <v>70</v>
      </c>
      <c r="AC125" s="28" t="s">
        <v>70</v>
      </c>
      <c r="AD125" s="8" t="s">
        <v>70</v>
      </c>
      <c r="AE125" s="8" t="s">
        <v>70</v>
      </c>
      <c r="AF125" s="8" t="s">
        <v>70</v>
      </c>
      <c r="AG125" s="9" t="s">
        <v>70</v>
      </c>
      <c r="AH125" s="13" t="str">
        <f t="shared" si="59"/>
        <v>O</v>
      </c>
      <c r="AI125" s="3" t="str">
        <f t="shared" si="60"/>
        <v>−</v>
      </c>
      <c r="AL125" s="3" t="str">
        <f t="shared" si="61"/>
        <v>−</v>
      </c>
      <c r="AM125" s="3" t="str">
        <f t="shared" si="62"/>
        <v>−</v>
      </c>
      <c r="AN125" s="3" t="str">
        <f t="shared" si="63"/>
        <v>−</v>
      </c>
      <c r="AO125" s="3" t="str">
        <f t="shared" si="32"/>
        <v>−</v>
      </c>
      <c r="AP125" s="3" t="str">
        <f t="shared" si="33"/>
        <v>−</v>
      </c>
      <c r="AQ125" s="3" t="str">
        <f t="shared" si="34"/>
        <v>−</v>
      </c>
      <c r="AR125" s="3" t="str">
        <f t="shared" si="35"/>
        <v>−</v>
      </c>
      <c r="AS125" s="3" t="str">
        <f t="shared" si="36"/>
        <v>−</v>
      </c>
      <c r="AT125" s="3" t="str">
        <f t="shared" si="37"/>
        <v>−</v>
      </c>
      <c r="AU125" s="3" t="str">
        <f t="shared" si="38"/>
        <v>−</v>
      </c>
      <c r="AV125" s="3" t="str">
        <f t="shared" si="39"/>
        <v>−</v>
      </c>
      <c r="BA125" s="3" t="str">
        <f t="shared" si="40"/>
        <v>−</v>
      </c>
      <c r="BB125" s="3" t="str">
        <f t="shared" si="41"/>
        <v>−</v>
      </c>
      <c r="BC125" s="3" t="str">
        <f t="shared" si="42"/>
        <v>○</v>
      </c>
      <c r="BF125" s="3" t="s">
        <v>71</v>
      </c>
      <c r="BI125" s="3" t="str">
        <f t="shared" si="43"/>
        <v>−</v>
      </c>
      <c r="BJ125" s="3" t="str">
        <f t="shared" si="44"/>
        <v>−</v>
      </c>
      <c r="BK125" s="3" t="str">
        <f t="shared" si="45"/>
        <v>−</v>
      </c>
      <c r="BL125" s="3" t="str">
        <f t="shared" si="46"/>
        <v>−</v>
      </c>
      <c r="BM125" s="3" t="str">
        <f t="shared" si="47"/>
        <v>−</v>
      </c>
      <c r="BN125" s="3" t="str">
        <f t="shared" si="48"/>
        <v>−</v>
      </c>
      <c r="BO125" s="3"/>
      <c r="BP125" s="3"/>
      <c r="BQ125" s="3"/>
      <c r="BR125" s="3"/>
      <c r="BS125" s="3"/>
      <c r="BT125" s="3"/>
      <c r="BU125" s="3"/>
      <c r="BV125" s="3"/>
      <c r="BW125" s="3" t="str">
        <f t="shared" si="49"/>
        <v>−</v>
      </c>
      <c r="BX125" s="3" t="str">
        <f t="shared" si="50"/>
        <v>−</v>
      </c>
      <c r="BY125" s="3" t="str">
        <f t="shared" si="51"/>
        <v>−</v>
      </c>
      <c r="BZ125" s="3" t="str">
        <f t="shared" si="52"/>
        <v>−</v>
      </c>
      <c r="CA125" s="3" t="str">
        <f t="shared" si="53"/>
        <v>−</v>
      </c>
      <c r="CB125" s="3" t="str">
        <f t="shared" si="54"/>
        <v>−</v>
      </c>
      <c r="CC125" s="3" t="str">
        <f t="shared" si="55"/>
        <v>−</v>
      </c>
      <c r="CD125" s="3" t="str">
        <f t="shared" si="56"/>
        <v>−</v>
      </c>
      <c r="CG125" s="3" t="str">
        <f t="shared" si="57"/>
        <v>−</v>
      </c>
      <c r="CH125" s="3" t="str">
        <f t="shared" si="58"/>
        <v>−</v>
      </c>
    </row>
    <row r="126" spans="1:86" ht="26" x14ac:dyDescent="0.2">
      <c r="A126" s="6" t="s">
        <v>312</v>
      </c>
      <c r="B126" s="6" t="s">
        <v>319</v>
      </c>
      <c r="C126" s="11" t="s">
        <v>1328</v>
      </c>
      <c r="D126" s="6" t="s">
        <v>307</v>
      </c>
      <c r="E126" s="6" t="s">
        <v>309</v>
      </c>
      <c r="F126" s="15" t="s">
        <v>310</v>
      </c>
      <c r="G126" s="6" t="s">
        <v>320</v>
      </c>
      <c r="H126" s="7" t="s">
        <v>70</v>
      </c>
      <c r="I126" s="28" t="s">
        <v>71</v>
      </c>
      <c r="J126" s="28" t="s">
        <v>71</v>
      </c>
      <c r="K126" s="28" t="s">
        <v>70</v>
      </c>
      <c r="L126" s="28" t="s">
        <v>70</v>
      </c>
      <c r="M126" s="8" t="s">
        <v>70</v>
      </c>
      <c r="N126" s="8" t="s">
        <v>70</v>
      </c>
      <c r="O126" s="9" t="s">
        <v>70</v>
      </c>
      <c r="P126" s="7" t="s">
        <v>71</v>
      </c>
      <c r="Q126" s="28" t="s">
        <v>70</v>
      </c>
      <c r="R126" s="28" t="s">
        <v>70</v>
      </c>
      <c r="S126" s="28" t="s">
        <v>70</v>
      </c>
      <c r="T126" s="28" t="s">
        <v>70</v>
      </c>
      <c r="U126" s="28" t="s">
        <v>70</v>
      </c>
      <c r="V126" s="8" t="s">
        <v>70</v>
      </c>
      <c r="W126" s="8" t="s">
        <v>70</v>
      </c>
      <c r="X126" s="9" t="s">
        <v>70</v>
      </c>
      <c r="Y126" s="7" t="s">
        <v>71</v>
      </c>
      <c r="Z126" s="28" t="s">
        <v>70</v>
      </c>
      <c r="AA126" s="28" t="s">
        <v>70</v>
      </c>
      <c r="AB126" s="28" t="s">
        <v>70</v>
      </c>
      <c r="AC126" s="28" t="s">
        <v>70</v>
      </c>
      <c r="AD126" s="8" t="s">
        <v>70</v>
      </c>
      <c r="AE126" s="8" t="s">
        <v>70</v>
      </c>
      <c r="AF126" s="8" t="s">
        <v>70</v>
      </c>
      <c r="AG126" s="9" t="s">
        <v>70</v>
      </c>
      <c r="AH126" s="13" t="str">
        <f t="shared" si="59"/>
        <v>O</v>
      </c>
      <c r="AI126" s="3" t="str">
        <f t="shared" si="60"/>
        <v>−</v>
      </c>
      <c r="AL126" s="3" t="str">
        <f t="shared" si="61"/>
        <v>−</v>
      </c>
      <c r="AM126" s="3" t="str">
        <f t="shared" si="62"/>
        <v>−</v>
      </c>
      <c r="AN126" s="3" t="str">
        <f t="shared" si="63"/>
        <v>−</v>
      </c>
      <c r="AO126" s="3" t="str">
        <f t="shared" si="32"/>
        <v>−</v>
      </c>
      <c r="AP126" s="3" t="str">
        <f t="shared" si="33"/>
        <v>−</v>
      </c>
      <c r="AQ126" s="3" t="str">
        <f t="shared" si="34"/>
        <v>−</v>
      </c>
      <c r="AR126" s="3" t="str">
        <f t="shared" si="35"/>
        <v>−</v>
      </c>
      <c r="AS126" s="3" t="str">
        <f t="shared" si="36"/>
        <v>−</v>
      </c>
      <c r="AT126" s="3" t="str">
        <f t="shared" si="37"/>
        <v>−</v>
      </c>
      <c r="AU126" s="3" t="str">
        <f t="shared" si="38"/>
        <v>−</v>
      </c>
      <c r="AV126" s="3" t="str">
        <f t="shared" si="39"/>
        <v>−</v>
      </c>
      <c r="BA126" s="3" t="str">
        <f t="shared" si="40"/>
        <v>−</v>
      </c>
      <c r="BB126" s="3" t="str">
        <f t="shared" si="41"/>
        <v>−</v>
      </c>
      <c r="BC126" s="3" t="str">
        <f t="shared" si="42"/>
        <v>○</v>
      </c>
      <c r="BH126" s="3" t="s">
        <v>71</v>
      </c>
      <c r="BI126" s="3" t="str">
        <f t="shared" si="43"/>
        <v>−</v>
      </c>
      <c r="BJ126" s="3" t="str">
        <f t="shared" si="44"/>
        <v>−</v>
      </c>
      <c r="BK126" s="3" t="str">
        <f t="shared" si="45"/>
        <v>−</v>
      </c>
      <c r="BL126" s="3" t="str">
        <f t="shared" si="46"/>
        <v>−</v>
      </c>
      <c r="BM126" s="3" t="str">
        <f t="shared" si="47"/>
        <v>−</v>
      </c>
      <c r="BN126" s="3" t="str">
        <f t="shared" si="48"/>
        <v>−</v>
      </c>
      <c r="BO126" s="3"/>
      <c r="BP126" s="3"/>
      <c r="BQ126" s="3"/>
      <c r="BR126" s="3"/>
      <c r="BS126" s="3"/>
      <c r="BT126" s="3"/>
      <c r="BU126" s="3"/>
      <c r="BV126" s="3"/>
      <c r="BW126" s="3" t="str">
        <f t="shared" si="49"/>
        <v>−</v>
      </c>
      <c r="BX126" s="3" t="str">
        <f t="shared" si="50"/>
        <v>−</v>
      </c>
      <c r="BY126" s="3" t="str">
        <f t="shared" si="51"/>
        <v>−</v>
      </c>
      <c r="BZ126" s="3" t="str">
        <f t="shared" si="52"/>
        <v>−</v>
      </c>
      <c r="CA126" s="3" t="str">
        <f t="shared" si="53"/>
        <v>−</v>
      </c>
      <c r="CB126" s="3" t="str">
        <f t="shared" si="54"/>
        <v>−</v>
      </c>
      <c r="CC126" s="3" t="str">
        <f t="shared" si="55"/>
        <v>−</v>
      </c>
      <c r="CD126" s="3" t="str">
        <f t="shared" si="56"/>
        <v>−</v>
      </c>
      <c r="CG126" s="3" t="str">
        <f t="shared" si="57"/>
        <v>−</v>
      </c>
      <c r="CH126" s="3" t="str">
        <f t="shared" si="58"/>
        <v>−</v>
      </c>
    </row>
    <row r="127" spans="1:86" ht="26" x14ac:dyDescent="0.2">
      <c r="A127" s="6" t="s">
        <v>312</v>
      </c>
      <c r="B127" s="6" t="s">
        <v>325</v>
      </c>
      <c r="C127" s="11" t="s">
        <v>1329</v>
      </c>
      <c r="D127" s="6" t="s">
        <v>307</v>
      </c>
      <c r="E127" s="6" t="s">
        <v>309</v>
      </c>
      <c r="F127" s="15" t="s">
        <v>310</v>
      </c>
      <c r="G127" s="6" t="s">
        <v>326</v>
      </c>
      <c r="H127" s="7" t="s">
        <v>70</v>
      </c>
      <c r="I127" s="28" t="s">
        <v>71</v>
      </c>
      <c r="J127" s="28" t="s">
        <v>71</v>
      </c>
      <c r="K127" s="28" t="s">
        <v>70</v>
      </c>
      <c r="L127" s="28" t="s">
        <v>70</v>
      </c>
      <c r="M127" s="8" t="s">
        <v>70</v>
      </c>
      <c r="N127" s="8" t="s">
        <v>70</v>
      </c>
      <c r="O127" s="9" t="s">
        <v>70</v>
      </c>
      <c r="P127" s="7" t="s">
        <v>70</v>
      </c>
      <c r="Q127" s="28" t="s">
        <v>70</v>
      </c>
      <c r="R127" s="28" t="s">
        <v>71</v>
      </c>
      <c r="S127" s="28" t="s">
        <v>70</v>
      </c>
      <c r="T127" s="28" t="s">
        <v>71</v>
      </c>
      <c r="U127" s="28" t="s">
        <v>70</v>
      </c>
      <c r="V127" s="8" t="s">
        <v>70</v>
      </c>
      <c r="W127" s="8" t="s">
        <v>70</v>
      </c>
      <c r="X127" s="9" t="s">
        <v>70</v>
      </c>
      <c r="Y127" s="7" t="s">
        <v>71</v>
      </c>
      <c r="Z127" s="28" t="s">
        <v>70</v>
      </c>
      <c r="AA127" s="28" t="s">
        <v>70</v>
      </c>
      <c r="AB127" s="28" t="s">
        <v>70</v>
      </c>
      <c r="AC127" s="28" t="s">
        <v>70</v>
      </c>
      <c r="AD127" s="8" t="s">
        <v>70</v>
      </c>
      <c r="AE127" s="8" t="s">
        <v>70</v>
      </c>
      <c r="AF127" s="8" t="s">
        <v>70</v>
      </c>
      <c r="AG127" s="9" t="s">
        <v>70</v>
      </c>
      <c r="AH127" s="13" t="str">
        <f t="shared" si="59"/>
        <v>O</v>
      </c>
      <c r="AI127" s="3" t="str">
        <f t="shared" si="60"/>
        <v>−</v>
      </c>
      <c r="AL127" s="3" t="str">
        <f t="shared" si="61"/>
        <v>−</v>
      </c>
      <c r="AM127" s="3" t="str">
        <f t="shared" si="62"/>
        <v>−</v>
      </c>
      <c r="AN127" s="3" t="str">
        <f t="shared" si="63"/>
        <v>−</v>
      </c>
      <c r="AO127" s="3" t="str">
        <f t="shared" si="32"/>
        <v>−</v>
      </c>
      <c r="AP127" s="3" t="str">
        <f t="shared" si="33"/>
        <v>−</v>
      </c>
      <c r="AQ127" s="3" t="str">
        <f t="shared" si="34"/>
        <v>−</v>
      </c>
      <c r="AR127" s="3" t="str">
        <f t="shared" si="35"/>
        <v>−</v>
      </c>
      <c r="AS127" s="3" t="str">
        <f t="shared" si="36"/>
        <v>−</v>
      </c>
      <c r="AT127" s="3" t="str">
        <f t="shared" si="37"/>
        <v>−</v>
      </c>
      <c r="AU127" s="3" t="str">
        <f t="shared" si="38"/>
        <v>−</v>
      </c>
      <c r="AV127" s="3" t="str">
        <f t="shared" si="39"/>
        <v>−</v>
      </c>
      <c r="BA127" s="3" t="str">
        <f t="shared" si="40"/>
        <v>−</v>
      </c>
      <c r="BB127" s="3" t="str">
        <f t="shared" si="41"/>
        <v>−</v>
      </c>
      <c r="BC127" s="3" t="str">
        <f t="shared" si="42"/>
        <v>○</v>
      </c>
      <c r="BD127" s="3" t="s">
        <v>71</v>
      </c>
      <c r="BG127" s="3" t="s">
        <v>71</v>
      </c>
      <c r="BI127" s="3" t="str">
        <f t="shared" si="43"/>
        <v>−</v>
      </c>
      <c r="BJ127" s="3" t="str">
        <f t="shared" si="44"/>
        <v>−</v>
      </c>
      <c r="BK127" s="3" t="str">
        <f t="shared" si="45"/>
        <v>−</v>
      </c>
      <c r="BL127" s="3" t="str">
        <f t="shared" si="46"/>
        <v>−</v>
      </c>
      <c r="BM127" s="3" t="str">
        <f t="shared" si="47"/>
        <v>−</v>
      </c>
      <c r="BN127" s="3" t="str">
        <f t="shared" si="48"/>
        <v>−</v>
      </c>
      <c r="BO127" s="3"/>
      <c r="BP127" s="3"/>
      <c r="BQ127" s="3"/>
      <c r="BR127" s="3"/>
      <c r="BS127" s="3"/>
      <c r="BT127" s="3"/>
      <c r="BU127" s="3"/>
      <c r="BV127" s="3"/>
      <c r="BW127" s="3" t="str">
        <f t="shared" si="49"/>
        <v>−</v>
      </c>
      <c r="BX127" s="3" t="str">
        <f t="shared" si="50"/>
        <v>−</v>
      </c>
      <c r="BY127" s="3" t="str">
        <f t="shared" si="51"/>
        <v>−</v>
      </c>
      <c r="BZ127" s="3" t="str">
        <f t="shared" si="52"/>
        <v>−</v>
      </c>
      <c r="CA127" s="3" t="str">
        <f t="shared" si="53"/>
        <v>−</v>
      </c>
      <c r="CB127" s="3" t="str">
        <f t="shared" si="54"/>
        <v>−</v>
      </c>
      <c r="CC127" s="3" t="str">
        <f t="shared" si="55"/>
        <v>−</v>
      </c>
      <c r="CD127" s="3" t="str">
        <f t="shared" si="56"/>
        <v>−</v>
      </c>
      <c r="CG127" s="3" t="str">
        <f t="shared" si="57"/>
        <v>−</v>
      </c>
      <c r="CH127" s="3" t="str">
        <f t="shared" si="58"/>
        <v>−</v>
      </c>
    </row>
    <row r="128" spans="1:86" ht="26" x14ac:dyDescent="0.2">
      <c r="A128" s="6" t="s">
        <v>312</v>
      </c>
      <c r="B128" s="6" t="s">
        <v>396</v>
      </c>
      <c r="C128" s="11" t="s">
        <v>1330</v>
      </c>
      <c r="D128" s="6" t="s">
        <v>397</v>
      </c>
      <c r="E128" s="6" t="s">
        <v>398</v>
      </c>
      <c r="F128" s="15" t="s">
        <v>399</v>
      </c>
      <c r="G128" s="6" t="s">
        <v>400</v>
      </c>
      <c r="H128" s="7" t="s">
        <v>70</v>
      </c>
      <c r="I128" s="28" t="s">
        <v>71</v>
      </c>
      <c r="J128" s="28" t="s">
        <v>71</v>
      </c>
      <c r="K128" s="28" t="s">
        <v>70</v>
      </c>
      <c r="L128" s="28" t="s">
        <v>70</v>
      </c>
      <c r="M128" s="8" t="s">
        <v>70</v>
      </c>
      <c r="N128" s="8" t="s">
        <v>70</v>
      </c>
      <c r="O128" s="9" t="s">
        <v>70</v>
      </c>
      <c r="P128" s="7" t="s">
        <v>71</v>
      </c>
      <c r="Q128" s="28" t="s">
        <v>70</v>
      </c>
      <c r="R128" s="28" t="s">
        <v>70</v>
      </c>
      <c r="S128" s="28" t="s">
        <v>71</v>
      </c>
      <c r="T128" s="28" t="s">
        <v>70</v>
      </c>
      <c r="U128" s="28" t="s">
        <v>70</v>
      </c>
      <c r="V128" s="8" t="s">
        <v>70</v>
      </c>
      <c r="W128" s="8" t="s">
        <v>70</v>
      </c>
      <c r="X128" s="9" t="s">
        <v>70</v>
      </c>
      <c r="Y128" s="7" t="s">
        <v>71</v>
      </c>
      <c r="Z128" s="28" t="s">
        <v>70</v>
      </c>
      <c r="AA128" s="28" t="s">
        <v>70</v>
      </c>
      <c r="AB128" s="28" t="s">
        <v>70</v>
      </c>
      <c r="AC128" s="28" t="s">
        <v>70</v>
      </c>
      <c r="AD128" s="8" t="s">
        <v>70</v>
      </c>
      <c r="AE128" s="8" t="s">
        <v>70</v>
      </c>
      <c r="AF128" s="8" t="s">
        <v>70</v>
      </c>
      <c r="AG128" s="9" t="s">
        <v>70</v>
      </c>
      <c r="AH128" s="13" t="str">
        <f t="shared" si="59"/>
        <v>L,144</v>
      </c>
      <c r="AI128" s="3" t="str">
        <f t="shared" si="60"/>
        <v>−</v>
      </c>
      <c r="AL128" s="3" t="str">
        <f t="shared" si="61"/>
        <v>−</v>
      </c>
      <c r="AM128" s="3" t="str">
        <f t="shared" si="62"/>
        <v>−</v>
      </c>
      <c r="AN128" s="3" t="str">
        <f t="shared" si="63"/>
        <v>−</v>
      </c>
      <c r="AO128" s="3" t="str">
        <f t="shared" si="32"/>
        <v>−</v>
      </c>
      <c r="AP128" s="3" t="str">
        <f t="shared" si="33"/>
        <v>−</v>
      </c>
      <c r="AQ128" s="3" t="str">
        <f t="shared" si="34"/>
        <v>−</v>
      </c>
      <c r="AR128" s="3" t="str">
        <f t="shared" si="35"/>
        <v>−</v>
      </c>
      <c r="AS128" s="3" t="str">
        <f t="shared" si="36"/>
        <v>−</v>
      </c>
      <c r="AT128" s="3" t="str">
        <f t="shared" si="37"/>
        <v>−</v>
      </c>
      <c r="AU128" s="3" t="str">
        <f t="shared" si="38"/>
        <v>−</v>
      </c>
      <c r="AV128" s="3" t="str">
        <f t="shared" si="39"/>
        <v>○</v>
      </c>
      <c r="AW128" s="3" t="s">
        <v>71</v>
      </c>
      <c r="AZ128" s="3" t="s">
        <v>71</v>
      </c>
      <c r="BA128" s="3" t="str">
        <f t="shared" si="40"/>
        <v>−</v>
      </c>
      <c r="BB128" s="3" t="str">
        <f t="shared" si="41"/>
        <v>−</v>
      </c>
      <c r="BC128" s="3" t="str">
        <f t="shared" si="42"/>
        <v>−</v>
      </c>
      <c r="BI128" s="3" t="str">
        <f t="shared" si="43"/>
        <v>−</v>
      </c>
      <c r="BJ128" s="3" t="str">
        <f t="shared" si="44"/>
        <v>−</v>
      </c>
      <c r="BK128" s="3" t="str">
        <f t="shared" si="45"/>
        <v>−</v>
      </c>
      <c r="BL128" s="3" t="str">
        <f t="shared" si="46"/>
        <v>−</v>
      </c>
      <c r="BM128" s="3" t="str">
        <f t="shared" si="47"/>
        <v>−</v>
      </c>
      <c r="BN128" s="3" t="str">
        <f t="shared" si="48"/>
        <v>−</v>
      </c>
      <c r="BO128" s="3"/>
      <c r="BP128" s="3"/>
      <c r="BQ128" s="3"/>
      <c r="BR128" s="3"/>
      <c r="BS128" s="3"/>
      <c r="BT128" s="3"/>
      <c r="BU128" s="3"/>
      <c r="BV128" s="3"/>
      <c r="BW128" s="3" t="str">
        <f t="shared" si="49"/>
        <v>−</v>
      </c>
      <c r="BX128" s="3" t="str">
        <f t="shared" si="50"/>
        <v>−</v>
      </c>
      <c r="BY128" s="3" t="str">
        <f t="shared" si="51"/>
        <v>−</v>
      </c>
      <c r="BZ128" s="3" t="str">
        <f t="shared" si="52"/>
        <v>−</v>
      </c>
      <c r="CA128" s="3" t="str">
        <f t="shared" si="53"/>
        <v>−</v>
      </c>
      <c r="CB128" s="3" t="str">
        <f t="shared" si="54"/>
        <v>−</v>
      </c>
      <c r="CC128" s="3" t="str">
        <f t="shared" si="55"/>
        <v>−</v>
      </c>
      <c r="CD128" s="3" t="str">
        <f t="shared" si="56"/>
        <v>−</v>
      </c>
      <c r="CG128" s="3" t="str">
        <f t="shared" si="57"/>
        <v>○</v>
      </c>
      <c r="CH128" s="3" t="str">
        <f t="shared" si="58"/>
        <v>−</v>
      </c>
    </row>
    <row r="129" spans="1:86" ht="39" x14ac:dyDescent="0.2">
      <c r="A129" s="6" t="s">
        <v>312</v>
      </c>
      <c r="B129" s="6" t="s">
        <v>401</v>
      </c>
      <c r="C129" s="11" t="s">
        <v>1331</v>
      </c>
      <c r="D129" s="6" t="s">
        <v>397</v>
      </c>
      <c r="E129" s="6" t="s">
        <v>402</v>
      </c>
      <c r="F129" s="15" t="s">
        <v>1632</v>
      </c>
      <c r="G129" s="6" t="s">
        <v>403</v>
      </c>
      <c r="H129" s="7" t="s">
        <v>70</v>
      </c>
      <c r="I129" s="28" t="s">
        <v>70</v>
      </c>
      <c r="J129" s="28" t="s">
        <v>71</v>
      </c>
      <c r="K129" s="28" t="s">
        <v>71</v>
      </c>
      <c r="L129" s="28" t="s">
        <v>71</v>
      </c>
      <c r="M129" s="8" t="s">
        <v>71</v>
      </c>
      <c r="N129" s="8" t="s">
        <v>71</v>
      </c>
      <c r="O129" s="9" t="s">
        <v>71</v>
      </c>
      <c r="P129" s="7" t="s">
        <v>70</v>
      </c>
      <c r="Q129" s="28" t="s">
        <v>70</v>
      </c>
      <c r="R129" s="28" t="s">
        <v>70</v>
      </c>
      <c r="S129" s="28" t="s">
        <v>70</v>
      </c>
      <c r="T129" s="28" t="s">
        <v>70</v>
      </c>
      <c r="U129" s="28" t="s">
        <v>70</v>
      </c>
      <c r="V129" s="8" t="s">
        <v>70</v>
      </c>
      <c r="W129" s="8" t="s">
        <v>71</v>
      </c>
      <c r="X129" s="9" t="s">
        <v>71</v>
      </c>
      <c r="Y129" s="7" t="s">
        <v>71</v>
      </c>
      <c r="Z129" s="28" t="s">
        <v>70</v>
      </c>
      <c r="AA129" s="28" t="s">
        <v>70</v>
      </c>
      <c r="AB129" s="28" t="s">
        <v>70</v>
      </c>
      <c r="AC129" s="28" t="s">
        <v>70</v>
      </c>
      <c r="AD129" s="8" t="s">
        <v>70</v>
      </c>
      <c r="AE129" s="8" t="s">
        <v>70</v>
      </c>
      <c r="AF129" s="8" t="s">
        <v>70</v>
      </c>
      <c r="AG129" s="9" t="s">
        <v>70</v>
      </c>
      <c r="AH129" s="13" t="str">
        <f t="shared" si="59"/>
        <v>L,O,012,144</v>
      </c>
      <c r="AI129" s="3" t="str">
        <f t="shared" si="60"/>
        <v>−</v>
      </c>
      <c r="AL129" s="3" t="str">
        <f t="shared" si="61"/>
        <v>−</v>
      </c>
      <c r="AM129" s="3" t="str">
        <f t="shared" si="62"/>
        <v>−</v>
      </c>
      <c r="AN129" s="3" t="str">
        <f t="shared" si="63"/>
        <v>−</v>
      </c>
      <c r="AO129" s="3" t="str">
        <f t="shared" si="32"/>
        <v>−</v>
      </c>
      <c r="AP129" s="3" t="str">
        <f t="shared" si="33"/>
        <v>−</v>
      </c>
      <c r="AQ129" s="3" t="str">
        <f t="shared" si="34"/>
        <v>−</v>
      </c>
      <c r="AR129" s="3" t="str">
        <f t="shared" si="35"/>
        <v>−</v>
      </c>
      <c r="AS129" s="3" t="str">
        <f t="shared" si="36"/>
        <v>−</v>
      </c>
      <c r="AT129" s="3" t="str">
        <f t="shared" si="37"/>
        <v>−</v>
      </c>
      <c r="AU129" s="3" t="str">
        <f t="shared" si="38"/>
        <v>−</v>
      </c>
      <c r="AV129" s="3" t="str">
        <f t="shared" si="39"/>
        <v>○</v>
      </c>
      <c r="AW129" s="3" t="s">
        <v>71</v>
      </c>
      <c r="AZ129" s="3" t="s">
        <v>71</v>
      </c>
      <c r="BA129" s="3" t="str">
        <f t="shared" si="40"/>
        <v>−</v>
      </c>
      <c r="BB129" s="3" t="str">
        <f t="shared" si="41"/>
        <v>−</v>
      </c>
      <c r="BC129" s="3" t="str">
        <f t="shared" si="42"/>
        <v>○</v>
      </c>
      <c r="BH129" s="3" t="s">
        <v>71</v>
      </c>
      <c r="BI129" s="3" t="str">
        <f t="shared" si="43"/>
        <v>−</v>
      </c>
      <c r="BJ129" s="3" t="str">
        <f t="shared" si="44"/>
        <v>−</v>
      </c>
      <c r="BK129" s="3" t="str">
        <f t="shared" si="45"/>
        <v>−</v>
      </c>
      <c r="BL129" s="3" t="str">
        <f t="shared" si="46"/>
        <v>−</v>
      </c>
      <c r="BM129" s="3" t="str">
        <f t="shared" si="47"/>
        <v>−</v>
      </c>
      <c r="BN129" s="3" t="str">
        <f t="shared" si="48"/>
        <v>−</v>
      </c>
      <c r="BO129" s="3"/>
      <c r="BP129" s="3"/>
      <c r="BQ129" s="3"/>
      <c r="BR129" s="3"/>
      <c r="BS129" s="3"/>
      <c r="BT129" s="3"/>
      <c r="BU129" s="3"/>
      <c r="BV129" s="3"/>
      <c r="BW129" s="3" t="str">
        <f t="shared" si="49"/>
        <v>○</v>
      </c>
      <c r="BX129" s="3" t="str">
        <f t="shared" si="50"/>
        <v>−</v>
      </c>
      <c r="BY129" s="3" t="str">
        <f t="shared" si="51"/>
        <v>−</v>
      </c>
      <c r="BZ129" s="3" t="str">
        <f t="shared" si="52"/>
        <v>−</v>
      </c>
      <c r="CA129" s="3" t="str">
        <f t="shared" si="53"/>
        <v>−</v>
      </c>
      <c r="CB129" s="3" t="str">
        <f t="shared" si="54"/>
        <v>−</v>
      </c>
      <c r="CC129" s="3" t="str">
        <f t="shared" si="55"/>
        <v>−</v>
      </c>
      <c r="CD129" s="3" t="str">
        <f t="shared" si="56"/>
        <v>−</v>
      </c>
      <c r="CE129" s="3" t="s">
        <v>71</v>
      </c>
      <c r="CG129" s="3" t="str">
        <f t="shared" si="57"/>
        <v>○</v>
      </c>
      <c r="CH129" s="3" t="str">
        <f t="shared" si="58"/>
        <v>−</v>
      </c>
    </row>
    <row r="130" spans="1:86" ht="26" x14ac:dyDescent="0.2">
      <c r="A130" s="6" t="s">
        <v>312</v>
      </c>
      <c r="B130" s="6" t="s">
        <v>385</v>
      </c>
      <c r="C130" s="11" t="s">
        <v>1332</v>
      </c>
      <c r="D130" s="6" t="s">
        <v>379</v>
      </c>
      <c r="E130" s="6" t="s">
        <v>386</v>
      </c>
      <c r="F130" s="15" t="s">
        <v>342</v>
      </c>
      <c r="G130" s="6" t="s">
        <v>387</v>
      </c>
      <c r="H130" s="7" t="s">
        <v>70</v>
      </c>
      <c r="I130" s="28" t="s">
        <v>71</v>
      </c>
      <c r="J130" s="28" t="s">
        <v>71</v>
      </c>
      <c r="K130" s="28" t="s">
        <v>71</v>
      </c>
      <c r="L130" s="28" t="s">
        <v>71</v>
      </c>
      <c r="M130" s="8" t="s">
        <v>71</v>
      </c>
      <c r="N130" s="8" t="s">
        <v>71</v>
      </c>
      <c r="O130" s="9" t="s">
        <v>71</v>
      </c>
      <c r="P130" s="7" t="s">
        <v>70</v>
      </c>
      <c r="Q130" s="28" t="s">
        <v>70</v>
      </c>
      <c r="R130" s="28" t="s">
        <v>70</v>
      </c>
      <c r="S130" s="28" t="s">
        <v>71</v>
      </c>
      <c r="T130" s="28" t="s">
        <v>70</v>
      </c>
      <c r="U130" s="28" t="s">
        <v>70</v>
      </c>
      <c r="V130" s="8" t="s">
        <v>70</v>
      </c>
      <c r="W130" s="8" t="s">
        <v>70</v>
      </c>
      <c r="X130" s="9" t="s">
        <v>70</v>
      </c>
      <c r="Y130" s="7" t="s">
        <v>71</v>
      </c>
      <c r="Z130" s="28" t="s">
        <v>70</v>
      </c>
      <c r="AA130" s="28" t="s">
        <v>70</v>
      </c>
      <c r="AB130" s="28" t="s">
        <v>70</v>
      </c>
      <c r="AC130" s="28" t="s">
        <v>70</v>
      </c>
      <c r="AD130" s="8" t="s">
        <v>70</v>
      </c>
      <c r="AE130" s="8" t="s">
        <v>70</v>
      </c>
      <c r="AF130" s="8" t="s">
        <v>70</v>
      </c>
      <c r="AG130" s="9" t="s">
        <v>70</v>
      </c>
      <c r="AH130" s="13" t="str">
        <f t="shared" si="59"/>
        <v>L</v>
      </c>
      <c r="AI130" s="3" t="str">
        <f t="shared" si="60"/>
        <v>−</v>
      </c>
      <c r="AL130" s="3" t="str">
        <f t="shared" si="61"/>
        <v>−</v>
      </c>
      <c r="AM130" s="3" t="str">
        <f t="shared" si="62"/>
        <v>−</v>
      </c>
      <c r="AN130" s="3" t="str">
        <f t="shared" si="63"/>
        <v>−</v>
      </c>
      <c r="AO130" s="3" t="str">
        <f t="shared" si="32"/>
        <v>−</v>
      </c>
      <c r="AP130" s="3" t="str">
        <f t="shared" si="33"/>
        <v>−</v>
      </c>
      <c r="AQ130" s="3" t="str">
        <f t="shared" si="34"/>
        <v>−</v>
      </c>
      <c r="AR130" s="3" t="str">
        <f t="shared" si="35"/>
        <v>−</v>
      </c>
      <c r="AS130" s="3" t="str">
        <f t="shared" si="36"/>
        <v>−</v>
      </c>
      <c r="AT130" s="3" t="str">
        <f t="shared" si="37"/>
        <v>−</v>
      </c>
      <c r="AU130" s="3" t="str">
        <f t="shared" si="38"/>
        <v>−</v>
      </c>
      <c r="AV130" s="3" t="str">
        <f t="shared" si="39"/>
        <v>○</v>
      </c>
      <c r="AY130" s="3" t="s">
        <v>71</v>
      </c>
      <c r="BA130" s="3" t="str">
        <f t="shared" si="40"/>
        <v>−</v>
      </c>
      <c r="BB130" s="3" t="str">
        <f t="shared" si="41"/>
        <v>−</v>
      </c>
      <c r="BC130" s="3" t="str">
        <f t="shared" si="42"/>
        <v>−</v>
      </c>
      <c r="BI130" s="3" t="str">
        <f t="shared" si="43"/>
        <v>−</v>
      </c>
      <c r="BJ130" s="3" t="str">
        <f t="shared" si="44"/>
        <v>−</v>
      </c>
      <c r="BK130" s="3" t="str">
        <f t="shared" si="45"/>
        <v>−</v>
      </c>
      <c r="BL130" s="3" t="str">
        <f t="shared" si="46"/>
        <v>−</v>
      </c>
      <c r="BM130" s="3" t="str">
        <f t="shared" si="47"/>
        <v>−</v>
      </c>
      <c r="BN130" s="3" t="str">
        <f t="shared" si="48"/>
        <v>−</v>
      </c>
      <c r="BO130" s="3"/>
      <c r="BP130" s="3"/>
      <c r="BQ130" s="3"/>
      <c r="BR130" s="3"/>
      <c r="BS130" s="3"/>
      <c r="BT130" s="3"/>
      <c r="BU130" s="3"/>
      <c r="BV130" s="3"/>
      <c r="BW130" s="3" t="str">
        <f t="shared" si="49"/>
        <v>−</v>
      </c>
      <c r="BX130" s="3" t="str">
        <f t="shared" si="50"/>
        <v>−</v>
      </c>
      <c r="BY130" s="3" t="str">
        <f t="shared" si="51"/>
        <v>−</v>
      </c>
      <c r="BZ130" s="3" t="str">
        <f t="shared" si="52"/>
        <v>−</v>
      </c>
      <c r="CA130" s="3" t="str">
        <f t="shared" si="53"/>
        <v>−</v>
      </c>
      <c r="CB130" s="3" t="str">
        <f t="shared" si="54"/>
        <v>−</v>
      </c>
      <c r="CC130" s="3" t="str">
        <f t="shared" si="55"/>
        <v>−</v>
      </c>
      <c r="CD130" s="3" t="str">
        <f t="shared" si="56"/>
        <v>−</v>
      </c>
      <c r="CG130" s="3" t="str">
        <f t="shared" si="57"/>
        <v>−</v>
      </c>
      <c r="CH130" s="3" t="str">
        <f t="shared" si="58"/>
        <v>−</v>
      </c>
    </row>
    <row r="131" spans="1:86" ht="39" x14ac:dyDescent="0.2">
      <c r="A131" s="6" t="s">
        <v>312</v>
      </c>
      <c r="B131" s="6" t="s">
        <v>378</v>
      </c>
      <c r="C131" s="11" t="s">
        <v>1333</v>
      </c>
      <c r="D131" s="6" t="s">
        <v>379</v>
      </c>
      <c r="E131" s="6" t="s">
        <v>380</v>
      </c>
      <c r="F131" s="15" t="s">
        <v>342</v>
      </c>
      <c r="G131" s="6" t="s">
        <v>381</v>
      </c>
      <c r="H131" s="7" t="s">
        <v>70</v>
      </c>
      <c r="I131" s="28" t="s">
        <v>70</v>
      </c>
      <c r="J131" s="28" t="s">
        <v>71</v>
      </c>
      <c r="K131" s="28" t="s">
        <v>71</v>
      </c>
      <c r="L131" s="28" t="s">
        <v>71</v>
      </c>
      <c r="M131" s="8" t="s">
        <v>71</v>
      </c>
      <c r="N131" s="8" t="s">
        <v>71</v>
      </c>
      <c r="O131" s="9" t="s">
        <v>71</v>
      </c>
      <c r="P131" s="7" t="s">
        <v>70</v>
      </c>
      <c r="Q131" s="28" t="s">
        <v>70</v>
      </c>
      <c r="R131" s="28" t="s">
        <v>70</v>
      </c>
      <c r="S131" s="28" t="s">
        <v>71</v>
      </c>
      <c r="T131" s="28" t="s">
        <v>70</v>
      </c>
      <c r="U131" s="28" t="s">
        <v>70</v>
      </c>
      <c r="V131" s="8" t="s">
        <v>70</v>
      </c>
      <c r="W131" s="8" t="s">
        <v>70</v>
      </c>
      <c r="X131" s="9" t="s">
        <v>70</v>
      </c>
      <c r="Y131" s="7" t="s">
        <v>71</v>
      </c>
      <c r="Z131" s="28" t="s">
        <v>70</v>
      </c>
      <c r="AA131" s="28" t="s">
        <v>70</v>
      </c>
      <c r="AB131" s="28" t="s">
        <v>70</v>
      </c>
      <c r="AC131" s="28" t="s">
        <v>70</v>
      </c>
      <c r="AD131" s="8" t="s">
        <v>70</v>
      </c>
      <c r="AE131" s="8" t="s">
        <v>70</v>
      </c>
      <c r="AF131" s="8" t="s">
        <v>70</v>
      </c>
      <c r="AG131" s="9" t="s">
        <v>70</v>
      </c>
      <c r="AH131" s="13" t="str">
        <f t="shared" si="59"/>
        <v>L</v>
      </c>
      <c r="AI131" s="3" t="str">
        <f t="shared" si="60"/>
        <v>−</v>
      </c>
      <c r="AL131" s="3" t="str">
        <f t="shared" si="61"/>
        <v>−</v>
      </c>
      <c r="AM131" s="3" t="str">
        <f t="shared" si="62"/>
        <v>−</v>
      </c>
      <c r="AN131" s="3" t="str">
        <f t="shared" si="63"/>
        <v>−</v>
      </c>
      <c r="AO131" s="3" t="str">
        <f t="shared" si="32"/>
        <v>−</v>
      </c>
      <c r="AP131" s="3" t="str">
        <f t="shared" si="33"/>
        <v>−</v>
      </c>
      <c r="AQ131" s="3" t="str">
        <f t="shared" si="34"/>
        <v>−</v>
      </c>
      <c r="AR131" s="3" t="str">
        <f t="shared" si="35"/>
        <v>−</v>
      </c>
      <c r="AS131" s="3" t="str">
        <f t="shared" si="36"/>
        <v>−</v>
      </c>
      <c r="AT131" s="3" t="str">
        <f t="shared" si="37"/>
        <v>−</v>
      </c>
      <c r="AU131" s="3" t="str">
        <f t="shared" si="38"/>
        <v>−</v>
      </c>
      <c r="AV131" s="3" t="str">
        <f t="shared" si="39"/>
        <v>○</v>
      </c>
      <c r="AY131" s="3" t="s">
        <v>71</v>
      </c>
      <c r="BA131" s="3" t="str">
        <f t="shared" si="40"/>
        <v>−</v>
      </c>
      <c r="BB131" s="3" t="str">
        <f t="shared" si="41"/>
        <v>−</v>
      </c>
      <c r="BC131" s="3" t="str">
        <f t="shared" si="42"/>
        <v>−</v>
      </c>
      <c r="BI131" s="3" t="str">
        <f t="shared" si="43"/>
        <v>−</v>
      </c>
      <c r="BJ131" s="3" t="str">
        <f t="shared" si="44"/>
        <v>−</v>
      </c>
      <c r="BK131" s="3" t="str">
        <f t="shared" si="45"/>
        <v>−</v>
      </c>
      <c r="BL131" s="3" t="str">
        <f t="shared" si="46"/>
        <v>−</v>
      </c>
      <c r="BM131" s="3" t="str">
        <f t="shared" si="47"/>
        <v>−</v>
      </c>
      <c r="BN131" s="3" t="str">
        <f t="shared" si="48"/>
        <v>−</v>
      </c>
      <c r="BO131" s="3"/>
      <c r="BP131" s="3"/>
      <c r="BQ131" s="3"/>
      <c r="BR131" s="3"/>
      <c r="BS131" s="3"/>
      <c r="BT131" s="3"/>
      <c r="BU131" s="3"/>
      <c r="BV131" s="3"/>
      <c r="BW131" s="3" t="str">
        <f t="shared" si="49"/>
        <v>−</v>
      </c>
      <c r="BX131" s="3" t="str">
        <f t="shared" si="50"/>
        <v>−</v>
      </c>
      <c r="BY131" s="3" t="str">
        <f t="shared" si="51"/>
        <v>−</v>
      </c>
      <c r="BZ131" s="3" t="str">
        <f t="shared" si="52"/>
        <v>−</v>
      </c>
      <c r="CA131" s="3" t="str">
        <f t="shared" si="53"/>
        <v>−</v>
      </c>
      <c r="CB131" s="3" t="str">
        <f t="shared" si="54"/>
        <v>−</v>
      </c>
      <c r="CC131" s="3" t="str">
        <f t="shared" si="55"/>
        <v>−</v>
      </c>
      <c r="CD131" s="3" t="str">
        <f t="shared" si="56"/>
        <v>−</v>
      </c>
      <c r="CG131" s="3" t="str">
        <f t="shared" si="57"/>
        <v>−</v>
      </c>
      <c r="CH131" s="3" t="str">
        <f t="shared" si="58"/>
        <v>−</v>
      </c>
    </row>
    <row r="132" spans="1:86" ht="26" x14ac:dyDescent="0.2">
      <c r="A132" s="6" t="s">
        <v>312</v>
      </c>
      <c r="B132" s="6" t="s">
        <v>394</v>
      </c>
      <c r="C132" s="11" t="s">
        <v>1334</v>
      </c>
      <c r="D132" s="6" t="s">
        <v>379</v>
      </c>
      <c r="E132" s="6" t="s">
        <v>392</v>
      </c>
      <c r="F132" s="15" t="s">
        <v>342</v>
      </c>
      <c r="G132" s="6" t="s">
        <v>395</v>
      </c>
      <c r="H132" s="7" t="s">
        <v>70</v>
      </c>
      <c r="I132" s="28" t="s">
        <v>70</v>
      </c>
      <c r="J132" s="28" t="s">
        <v>71</v>
      </c>
      <c r="K132" s="28" t="s">
        <v>71</v>
      </c>
      <c r="L132" s="28" t="s">
        <v>71</v>
      </c>
      <c r="M132" s="8" t="s">
        <v>71</v>
      </c>
      <c r="N132" s="8" t="s">
        <v>71</v>
      </c>
      <c r="O132" s="9" t="s">
        <v>71</v>
      </c>
      <c r="P132" s="7" t="s">
        <v>70</v>
      </c>
      <c r="Q132" s="28" t="s">
        <v>70</v>
      </c>
      <c r="R132" s="28" t="s">
        <v>70</v>
      </c>
      <c r="S132" s="28" t="s">
        <v>70</v>
      </c>
      <c r="T132" s="28" t="s">
        <v>71</v>
      </c>
      <c r="U132" s="28" t="s">
        <v>70</v>
      </c>
      <c r="V132" s="8" t="s">
        <v>70</v>
      </c>
      <c r="W132" s="8" t="s">
        <v>70</v>
      </c>
      <c r="X132" s="9" t="s">
        <v>70</v>
      </c>
      <c r="Y132" s="7" t="s">
        <v>71</v>
      </c>
      <c r="Z132" s="28" t="s">
        <v>70</v>
      </c>
      <c r="AA132" s="28" t="s">
        <v>70</v>
      </c>
      <c r="AB132" s="28" t="s">
        <v>70</v>
      </c>
      <c r="AC132" s="28" t="s">
        <v>70</v>
      </c>
      <c r="AD132" s="8" t="s">
        <v>70</v>
      </c>
      <c r="AE132" s="8" t="s">
        <v>70</v>
      </c>
      <c r="AF132" s="8" t="s">
        <v>70</v>
      </c>
      <c r="AG132" s="9" t="s">
        <v>70</v>
      </c>
      <c r="AH132" s="13" t="str">
        <f t="shared" si="59"/>
        <v>L</v>
      </c>
      <c r="AI132" s="3" t="str">
        <f t="shared" si="60"/>
        <v>−</v>
      </c>
      <c r="AL132" s="3" t="str">
        <f t="shared" si="61"/>
        <v>−</v>
      </c>
      <c r="AM132" s="3" t="str">
        <f t="shared" si="62"/>
        <v>−</v>
      </c>
      <c r="AN132" s="3" t="str">
        <f t="shared" si="63"/>
        <v>−</v>
      </c>
      <c r="AO132" s="3" t="str">
        <f t="shared" ref="AO132:AO195" si="64">IF(COUNTIF(AH132,"*E*"),"○","−")</f>
        <v>−</v>
      </c>
      <c r="AP132" s="3" t="str">
        <f t="shared" ref="AP132:AP195" si="65">IF(COUNTIF(AH132,"*F*"),"○","−")</f>
        <v>−</v>
      </c>
      <c r="AQ132" s="3" t="str">
        <f t="shared" ref="AQ132:AQ195" si="66">IF(COUNTIF(AH132,"*G*"),"○","−")</f>
        <v>−</v>
      </c>
      <c r="AR132" s="3" t="str">
        <f t="shared" ref="AR132:AR195" si="67">IF(COUNTIF(AH132,"*H*"),"○","−")</f>
        <v>−</v>
      </c>
      <c r="AS132" s="3" t="str">
        <f t="shared" ref="AS132:AS195" si="68">IF(COUNTIF(AH132,"*I*"),"○","−")</f>
        <v>−</v>
      </c>
      <c r="AT132" s="3" t="str">
        <f t="shared" ref="AT132:AT195" si="69">IF(COUNTIF(AH132,"*J*"),"○","−")</f>
        <v>−</v>
      </c>
      <c r="AU132" s="3" t="str">
        <f t="shared" ref="AU132:AU195" si="70">IF(COUNTIF(AH132,"*K*"),"○","−")</f>
        <v>−</v>
      </c>
      <c r="AV132" s="3" t="str">
        <f t="shared" ref="AV132:AV195" si="71">IF(COUNTIF(AH132,"*L*"),"○","−")</f>
        <v>○</v>
      </c>
      <c r="AY132" s="3" t="s">
        <v>71</v>
      </c>
      <c r="BA132" s="3" t="str">
        <f t="shared" ref="BA132:BA195" si="72">IF(COUNTIF(AH132,"*M*"),"○","−")</f>
        <v>−</v>
      </c>
      <c r="BB132" s="3" t="str">
        <f t="shared" ref="BB132:BB195" si="73">IF(COUNTIF(AH132,"*N*"),"○","−")</f>
        <v>−</v>
      </c>
      <c r="BC132" s="3" t="str">
        <f t="shared" ref="BC132:BC195" si="74">IF(COUNTIF(AH132,"*O*"),"○","−")</f>
        <v>−</v>
      </c>
      <c r="BI132" s="3" t="str">
        <f t="shared" ref="BI132:BI195" si="75">IF(COUNTIF(AH132,"*P*"),"○","−")</f>
        <v>−</v>
      </c>
      <c r="BJ132" s="3" t="str">
        <f t="shared" ref="BJ132:BJ195" si="76">IF(COUNTIF(AH132,"*Q*"),"○","−")</f>
        <v>−</v>
      </c>
      <c r="BK132" s="3" t="str">
        <f t="shared" ref="BK132:BK195" si="77">IF(COUNTIF(AH132,"*R*"),"○","−")</f>
        <v>−</v>
      </c>
      <c r="BL132" s="3" t="str">
        <f t="shared" ref="BL132:BL195" si="78">IF(COUNTIF(AH132,"*S*"),"○","−")</f>
        <v>−</v>
      </c>
      <c r="BM132" s="3" t="str">
        <f t="shared" ref="BM132:BM195" si="79">IF(COUNTIF(AH132,"*T*"),"○","−")</f>
        <v>−</v>
      </c>
      <c r="BN132" s="3" t="str">
        <f t="shared" ref="BN132:BN195" si="80">IF(COUNTIF(AH132,"*11*"),"○","−")</f>
        <v>−</v>
      </c>
      <c r="BO132" s="3"/>
      <c r="BP132" s="3"/>
      <c r="BQ132" s="3"/>
      <c r="BR132" s="3"/>
      <c r="BS132" s="3"/>
      <c r="BT132" s="3"/>
      <c r="BU132" s="3"/>
      <c r="BV132" s="3"/>
      <c r="BW132" s="3" t="str">
        <f t="shared" ref="BW132:BW195" si="81">IF(COUNTIF(AH132,"*12*"),"○","−")</f>
        <v>−</v>
      </c>
      <c r="BX132" s="3" t="str">
        <f t="shared" ref="BX132:BX195" si="82">IF(COUNTIF(AH132,"*20*"),"○","−")</f>
        <v>−</v>
      </c>
      <c r="BY132" s="3" t="str">
        <f t="shared" ref="BY132:BY195" si="83">IF(COUNTIF(AH132,"*30*"),"○","−")</f>
        <v>−</v>
      </c>
      <c r="BZ132" s="3" t="str">
        <f t="shared" ref="BZ132:BZ195" si="84">IF(COUNTIF(AH132,"*70*"),"○","−")</f>
        <v>−</v>
      </c>
      <c r="CA132" s="3" t="str">
        <f t="shared" ref="CA132:CA195" si="85">IF(COUNTIF(AH132,"*102*"),"○","−")</f>
        <v>−</v>
      </c>
      <c r="CB132" s="3" t="str">
        <f t="shared" ref="CB132:CB195" si="86">IF(COUNTIF(AH132,"*141*"),"○","−")</f>
        <v>−</v>
      </c>
      <c r="CC132" s="3" t="str">
        <f t="shared" ref="CC132:CC195" si="87">IF(COUNTIF(AH132,"*142*"),"○","−")</f>
        <v>−</v>
      </c>
      <c r="CD132" s="3" t="str">
        <f t="shared" ref="CD132:CD195" si="88">IF(COUNTIF(AH132,"*143*"),"○","−")</f>
        <v>−</v>
      </c>
      <c r="CG132" s="3" t="str">
        <f t="shared" ref="CG132:CG195" si="89">IF(COUNTIF(AH132,"*144*"),"○","−")</f>
        <v>−</v>
      </c>
      <c r="CH132" s="3" t="str">
        <f t="shared" ref="CH132:CH195" si="90">IF(COUNTIF(AH132,"*160*"),"○","−")</f>
        <v>−</v>
      </c>
    </row>
    <row r="133" spans="1:86" ht="39" x14ac:dyDescent="0.2">
      <c r="A133" s="6" t="s">
        <v>312</v>
      </c>
      <c r="B133" s="6" t="s">
        <v>391</v>
      </c>
      <c r="C133" s="11" t="s">
        <v>1335</v>
      </c>
      <c r="D133" s="6" t="s">
        <v>379</v>
      </c>
      <c r="E133" s="6" t="s">
        <v>392</v>
      </c>
      <c r="F133" s="15" t="s">
        <v>342</v>
      </c>
      <c r="G133" s="6" t="s">
        <v>393</v>
      </c>
      <c r="H133" s="7" t="s">
        <v>70</v>
      </c>
      <c r="I133" s="28" t="s">
        <v>71</v>
      </c>
      <c r="J133" s="28" t="s">
        <v>71</v>
      </c>
      <c r="K133" s="28" t="s">
        <v>71</v>
      </c>
      <c r="L133" s="28" t="s">
        <v>70</v>
      </c>
      <c r="M133" s="8" t="s">
        <v>70</v>
      </c>
      <c r="N133" s="8" t="s">
        <v>71</v>
      </c>
      <c r="O133" s="9" t="s">
        <v>71</v>
      </c>
      <c r="P133" s="7" t="s">
        <v>70</v>
      </c>
      <c r="Q133" s="28" t="s">
        <v>70</v>
      </c>
      <c r="R133" s="28" t="s">
        <v>70</v>
      </c>
      <c r="S133" s="28" t="s">
        <v>70</v>
      </c>
      <c r="T133" s="28" t="s">
        <v>71</v>
      </c>
      <c r="U133" s="28" t="s">
        <v>70</v>
      </c>
      <c r="V133" s="8" t="s">
        <v>70</v>
      </c>
      <c r="W133" s="8" t="s">
        <v>70</v>
      </c>
      <c r="X133" s="9" t="s">
        <v>70</v>
      </c>
      <c r="Y133" s="7" t="s">
        <v>71</v>
      </c>
      <c r="Z133" s="28" t="s">
        <v>70</v>
      </c>
      <c r="AA133" s="28" t="s">
        <v>70</v>
      </c>
      <c r="AB133" s="28" t="s">
        <v>70</v>
      </c>
      <c r="AC133" s="28" t="s">
        <v>70</v>
      </c>
      <c r="AD133" s="8" t="s">
        <v>70</v>
      </c>
      <c r="AE133" s="8" t="s">
        <v>70</v>
      </c>
      <c r="AF133" s="8" t="s">
        <v>70</v>
      </c>
      <c r="AG133" s="9" t="s">
        <v>70</v>
      </c>
      <c r="AH133" s="13" t="str">
        <f t="shared" ref="AH133:AH196" si="91">ASC(F133)</f>
        <v>L</v>
      </c>
      <c r="AI133" s="3" t="str">
        <f t="shared" ref="AI133:AI196" si="92">IF(COUNTIF(AH133,"*A*"),"○","−")</f>
        <v>−</v>
      </c>
      <c r="AL133" s="3" t="str">
        <f t="shared" ref="AL133:AL196" si="93">IF(COUNTIF(AH133,"*B*"),"○","−")</f>
        <v>−</v>
      </c>
      <c r="AM133" s="3" t="str">
        <f t="shared" ref="AM133:AM196" si="94">IF(COUNTIF(AH133,"*C*"),"○","−")</f>
        <v>−</v>
      </c>
      <c r="AN133" s="3" t="str">
        <f t="shared" ref="AN133:AN196" si="95">IF(COUNTIF(AH133,"*D*"),"○","−")</f>
        <v>−</v>
      </c>
      <c r="AO133" s="3" t="str">
        <f t="shared" si="64"/>
        <v>−</v>
      </c>
      <c r="AP133" s="3" t="str">
        <f t="shared" si="65"/>
        <v>−</v>
      </c>
      <c r="AQ133" s="3" t="str">
        <f t="shared" si="66"/>
        <v>−</v>
      </c>
      <c r="AR133" s="3" t="str">
        <f t="shared" si="67"/>
        <v>−</v>
      </c>
      <c r="AS133" s="3" t="str">
        <f t="shared" si="68"/>
        <v>−</v>
      </c>
      <c r="AT133" s="3" t="str">
        <f t="shared" si="69"/>
        <v>−</v>
      </c>
      <c r="AU133" s="3" t="str">
        <f t="shared" si="70"/>
        <v>−</v>
      </c>
      <c r="AV133" s="3" t="str">
        <f t="shared" si="71"/>
        <v>○</v>
      </c>
      <c r="AY133" s="3" t="s">
        <v>71</v>
      </c>
      <c r="BA133" s="3" t="str">
        <f t="shared" si="72"/>
        <v>−</v>
      </c>
      <c r="BB133" s="3" t="str">
        <f t="shared" si="73"/>
        <v>−</v>
      </c>
      <c r="BC133" s="3" t="str">
        <f t="shared" si="74"/>
        <v>−</v>
      </c>
      <c r="BI133" s="3" t="str">
        <f t="shared" si="75"/>
        <v>−</v>
      </c>
      <c r="BJ133" s="3" t="str">
        <f t="shared" si="76"/>
        <v>−</v>
      </c>
      <c r="BK133" s="3" t="str">
        <f t="shared" si="77"/>
        <v>−</v>
      </c>
      <c r="BL133" s="3" t="str">
        <f t="shared" si="78"/>
        <v>−</v>
      </c>
      <c r="BM133" s="3" t="str">
        <f t="shared" si="79"/>
        <v>−</v>
      </c>
      <c r="BN133" s="3" t="str">
        <f t="shared" si="80"/>
        <v>−</v>
      </c>
      <c r="BO133" s="3"/>
      <c r="BP133" s="3"/>
      <c r="BQ133" s="3"/>
      <c r="BR133" s="3"/>
      <c r="BS133" s="3"/>
      <c r="BT133" s="3"/>
      <c r="BU133" s="3"/>
      <c r="BV133" s="3"/>
      <c r="BW133" s="3" t="str">
        <f t="shared" si="81"/>
        <v>−</v>
      </c>
      <c r="BX133" s="3" t="str">
        <f t="shared" si="82"/>
        <v>−</v>
      </c>
      <c r="BY133" s="3" t="str">
        <f t="shared" si="83"/>
        <v>−</v>
      </c>
      <c r="BZ133" s="3" t="str">
        <f t="shared" si="84"/>
        <v>−</v>
      </c>
      <c r="CA133" s="3" t="str">
        <f t="shared" si="85"/>
        <v>−</v>
      </c>
      <c r="CB133" s="3" t="str">
        <f t="shared" si="86"/>
        <v>−</v>
      </c>
      <c r="CC133" s="3" t="str">
        <f t="shared" si="87"/>
        <v>−</v>
      </c>
      <c r="CD133" s="3" t="str">
        <f t="shared" si="88"/>
        <v>−</v>
      </c>
      <c r="CG133" s="3" t="str">
        <f t="shared" si="89"/>
        <v>−</v>
      </c>
      <c r="CH133" s="3" t="str">
        <f t="shared" si="90"/>
        <v>−</v>
      </c>
    </row>
    <row r="134" spans="1:86" ht="39" x14ac:dyDescent="0.2">
      <c r="A134" s="6" t="s">
        <v>312</v>
      </c>
      <c r="B134" s="6" t="s">
        <v>388</v>
      </c>
      <c r="C134" s="11" t="s">
        <v>1336</v>
      </c>
      <c r="D134" s="6" t="s">
        <v>379</v>
      </c>
      <c r="E134" s="6" t="s">
        <v>389</v>
      </c>
      <c r="F134" s="15" t="s">
        <v>1712</v>
      </c>
      <c r="G134" s="6" t="s">
        <v>390</v>
      </c>
      <c r="H134" s="7" t="s">
        <v>70</v>
      </c>
      <c r="I134" s="28" t="s">
        <v>70</v>
      </c>
      <c r="J134" s="28" t="s">
        <v>71</v>
      </c>
      <c r="K134" s="28" t="s">
        <v>71</v>
      </c>
      <c r="L134" s="28" t="s">
        <v>71</v>
      </c>
      <c r="M134" s="8" t="s">
        <v>71</v>
      </c>
      <c r="N134" s="8" t="s">
        <v>71</v>
      </c>
      <c r="O134" s="9" t="s">
        <v>71</v>
      </c>
      <c r="P134" s="7" t="s">
        <v>70</v>
      </c>
      <c r="Q134" s="28" t="s">
        <v>70</v>
      </c>
      <c r="R134" s="28" t="s">
        <v>70</v>
      </c>
      <c r="S134" s="28" t="s">
        <v>71</v>
      </c>
      <c r="T134" s="28" t="s">
        <v>70</v>
      </c>
      <c r="U134" s="28" t="s">
        <v>70</v>
      </c>
      <c r="V134" s="8" t="s">
        <v>70</v>
      </c>
      <c r="W134" s="8" t="s">
        <v>70</v>
      </c>
      <c r="X134" s="9" t="s">
        <v>70</v>
      </c>
      <c r="Y134" s="7" t="s">
        <v>71</v>
      </c>
      <c r="Z134" s="28" t="s">
        <v>70</v>
      </c>
      <c r="AA134" s="28" t="s">
        <v>70</v>
      </c>
      <c r="AB134" s="28" t="s">
        <v>70</v>
      </c>
      <c r="AC134" s="28" t="s">
        <v>70</v>
      </c>
      <c r="AD134" s="8" t="s">
        <v>70</v>
      </c>
      <c r="AE134" s="8" t="s">
        <v>70</v>
      </c>
      <c r="AF134" s="8" t="s">
        <v>70</v>
      </c>
      <c r="AG134" s="9" t="s">
        <v>70</v>
      </c>
      <c r="AH134" s="13" t="str">
        <f t="shared" si="91"/>
        <v>L,P</v>
      </c>
      <c r="AI134" s="3" t="str">
        <f t="shared" si="92"/>
        <v>−</v>
      </c>
      <c r="AL134" s="3" t="str">
        <f t="shared" si="93"/>
        <v>−</v>
      </c>
      <c r="AM134" s="3" t="str">
        <f t="shared" si="94"/>
        <v>−</v>
      </c>
      <c r="AN134" s="3" t="str">
        <f t="shared" si="95"/>
        <v>−</v>
      </c>
      <c r="AO134" s="3" t="str">
        <f t="shared" si="64"/>
        <v>−</v>
      </c>
      <c r="AP134" s="3" t="str">
        <f t="shared" si="65"/>
        <v>−</v>
      </c>
      <c r="AQ134" s="3" t="str">
        <f t="shared" si="66"/>
        <v>−</v>
      </c>
      <c r="AR134" s="3" t="str">
        <f t="shared" si="67"/>
        <v>−</v>
      </c>
      <c r="AS134" s="3" t="str">
        <f t="shared" si="68"/>
        <v>−</v>
      </c>
      <c r="AT134" s="3" t="str">
        <f t="shared" si="69"/>
        <v>−</v>
      </c>
      <c r="AU134" s="3" t="str">
        <f t="shared" si="70"/>
        <v>−</v>
      </c>
      <c r="AV134" s="3" t="str">
        <f t="shared" si="71"/>
        <v>○</v>
      </c>
      <c r="AX134" s="3" t="s">
        <v>71</v>
      </c>
      <c r="BA134" s="3" t="str">
        <f t="shared" si="72"/>
        <v>−</v>
      </c>
      <c r="BB134" s="3" t="str">
        <f t="shared" si="73"/>
        <v>−</v>
      </c>
      <c r="BC134" s="3" t="str">
        <f t="shared" si="74"/>
        <v>−</v>
      </c>
      <c r="BI134" s="3" t="str">
        <f t="shared" si="75"/>
        <v>○</v>
      </c>
      <c r="BJ134" s="3" t="str">
        <f t="shared" si="76"/>
        <v>−</v>
      </c>
      <c r="BK134" s="3" t="str">
        <f t="shared" si="77"/>
        <v>−</v>
      </c>
      <c r="BL134" s="3" t="str">
        <f t="shared" si="78"/>
        <v>−</v>
      </c>
      <c r="BM134" s="3" t="str">
        <f t="shared" si="79"/>
        <v>−</v>
      </c>
      <c r="BN134" s="3" t="str">
        <f t="shared" si="80"/>
        <v>−</v>
      </c>
      <c r="BO134" s="3"/>
      <c r="BP134" s="3"/>
      <c r="BQ134" s="3"/>
      <c r="BR134" s="3"/>
      <c r="BS134" s="3"/>
      <c r="BT134" s="3"/>
      <c r="BU134" s="3"/>
      <c r="BV134" s="3"/>
      <c r="BW134" s="3" t="str">
        <f t="shared" si="81"/>
        <v>−</v>
      </c>
      <c r="BX134" s="3" t="str">
        <f t="shared" si="82"/>
        <v>−</v>
      </c>
      <c r="BY134" s="3" t="str">
        <f t="shared" si="83"/>
        <v>−</v>
      </c>
      <c r="BZ134" s="3" t="str">
        <f t="shared" si="84"/>
        <v>−</v>
      </c>
      <c r="CA134" s="3" t="str">
        <f t="shared" si="85"/>
        <v>−</v>
      </c>
      <c r="CB134" s="3" t="str">
        <f t="shared" si="86"/>
        <v>−</v>
      </c>
      <c r="CC134" s="3" t="str">
        <f t="shared" si="87"/>
        <v>−</v>
      </c>
      <c r="CD134" s="3" t="str">
        <f t="shared" si="88"/>
        <v>−</v>
      </c>
      <c r="CG134" s="3" t="str">
        <f t="shared" si="89"/>
        <v>−</v>
      </c>
      <c r="CH134" s="3" t="str">
        <f t="shared" si="90"/>
        <v>−</v>
      </c>
    </row>
    <row r="135" spans="1:86" ht="39" x14ac:dyDescent="0.2">
      <c r="A135" s="6" t="s">
        <v>312</v>
      </c>
      <c r="B135" s="6" t="s">
        <v>382</v>
      </c>
      <c r="C135" s="11" t="s">
        <v>1337</v>
      </c>
      <c r="D135" s="6" t="s">
        <v>379</v>
      </c>
      <c r="E135" s="6" t="s">
        <v>383</v>
      </c>
      <c r="F135" s="15" t="s">
        <v>342</v>
      </c>
      <c r="G135" s="6" t="s">
        <v>384</v>
      </c>
      <c r="H135" s="7" t="s">
        <v>70</v>
      </c>
      <c r="I135" s="28" t="s">
        <v>70</v>
      </c>
      <c r="J135" s="28" t="s">
        <v>70</v>
      </c>
      <c r="K135" s="28" t="s">
        <v>71</v>
      </c>
      <c r="L135" s="28" t="s">
        <v>71</v>
      </c>
      <c r="M135" s="8" t="s">
        <v>71</v>
      </c>
      <c r="N135" s="8" t="s">
        <v>71</v>
      </c>
      <c r="O135" s="9" t="s">
        <v>71</v>
      </c>
      <c r="P135" s="7" t="s">
        <v>70</v>
      </c>
      <c r="Q135" s="28" t="s">
        <v>70</v>
      </c>
      <c r="R135" s="28" t="s">
        <v>70</v>
      </c>
      <c r="S135" s="28" t="s">
        <v>71</v>
      </c>
      <c r="T135" s="28" t="s">
        <v>70</v>
      </c>
      <c r="U135" s="28" t="s">
        <v>70</v>
      </c>
      <c r="V135" s="8" t="s">
        <v>70</v>
      </c>
      <c r="W135" s="8" t="s">
        <v>70</v>
      </c>
      <c r="X135" s="9" t="s">
        <v>70</v>
      </c>
      <c r="Y135" s="7" t="s">
        <v>71</v>
      </c>
      <c r="Z135" s="28" t="s">
        <v>70</v>
      </c>
      <c r="AA135" s="28" t="s">
        <v>70</v>
      </c>
      <c r="AB135" s="28" t="s">
        <v>70</v>
      </c>
      <c r="AC135" s="28" t="s">
        <v>70</v>
      </c>
      <c r="AD135" s="8" t="s">
        <v>70</v>
      </c>
      <c r="AE135" s="8" t="s">
        <v>70</v>
      </c>
      <c r="AF135" s="8" t="s">
        <v>70</v>
      </c>
      <c r="AG135" s="9" t="s">
        <v>70</v>
      </c>
      <c r="AH135" s="13" t="str">
        <f t="shared" si="91"/>
        <v>L</v>
      </c>
      <c r="AI135" s="3" t="str">
        <f t="shared" si="92"/>
        <v>−</v>
      </c>
      <c r="AL135" s="3" t="str">
        <f t="shared" si="93"/>
        <v>−</v>
      </c>
      <c r="AM135" s="3" t="str">
        <f t="shared" si="94"/>
        <v>−</v>
      </c>
      <c r="AN135" s="3" t="str">
        <f t="shared" si="95"/>
        <v>−</v>
      </c>
      <c r="AO135" s="3" t="str">
        <f t="shared" si="64"/>
        <v>−</v>
      </c>
      <c r="AP135" s="3" t="str">
        <f t="shared" si="65"/>
        <v>−</v>
      </c>
      <c r="AQ135" s="3" t="str">
        <f t="shared" si="66"/>
        <v>−</v>
      </c>
      <c r="AR135" s="3" t="str">
        <f t="shared" si="67"/>
        <v>−</v>
      </c>
      <c r="AS135" s="3" t="str">
        <f t="shared" si="68"/>
        <v>−</v>
      </c>
      <c r="AT135" s="3" t="str">
        <f t="shared" si="69"/>
        <v>−</v>
      </c>
      <c r="AU135" s="3" t="str">
        <f t="shared" si="70"/>
        <v>−</v>
      </c>
      <c r="AV135" s="3" t="str">
        <f t="shared" si="71"/>
        <v>○</v>
      </c>
      <c r="AX135" s="3" t="s">
        <v>71</v>
      </c>
      <c r="BA135" s="3" t="str">
        <f t="shared" si="72"/>
        <v>−</v>
      </c>
      <c r="BB135" s="3" t="str">
        <f t="shared" si="73"/>
        <v>−</v>
      </c>
      <c r="BC135" s="3" t="str">
        <f t="shared" si="74"/>
        <v>−</v>
      </c>
      <c r="BI135" s="3" t="str">
        <f t="shared" si="75"/>
        <v>−</v>
      </c>
      <c r="BJ135" s="3" t="str">
        <f t="shared" si="76"/>
        <v>−</v>
      </c>
      <c r="BK135" s="3" t="str">
        <f t="shared" si="77"/>
        <v>−</v>
      </c>
      <c r="BL135" s="3" t="str">
        <f t="shared" si="78"/>
        <v>−</v>
      </c>
      <c r="BM135" s="3" t="str">
        <f t="shared" si="79"/>
        <v>−</v>
      </c>
      <c r="BN135" s="3" t="str">
        <f t="shared" si="80"/>
        <v>−</v>
      </c>
      <c r="BO135" s="3"/>
      <c r="BP135" s="3"/>
      <c r="BQ135" s="3"/>
      <c r="BR135" s="3"/>
      <c r="BS135" s="3"/>
      <c r="BT135" s="3"/>
      <c r="BU135" s="3"/>
      <c r="BV135" s="3"/>
      <c r="BW135" s="3" t="str">
        <f t="shared" si="81"/>
        <v>−</v>
      </c>
      <c r="BX135" s="3" t="str">
        <f t="shared" si="82"/>
        <v>−</v>
      </c>
      <c r="BY135" s="3" t="str">
        <f t="shared" si="83"/>
        <v>−</v>
      </c>
      <c r="BZ135" s="3" t="str">
        <f t="shared" si="84"/>
        <v>−</v>
      </c>
      <c r="CA135" s="3" t="str">
        <f t="shared" si="85"/>
        <v>−</v>
      </c>
      <c r="CB135" s="3" t="str">
        <f t="shared" si="86"/>
        <v>−</v>
      </c>
      <c r="CC135" s="3" t="str">
        <f t="shared" si="87"/>
        <v>−</v>
      </c>
      <c r="CD135" s="3" t="str">
        <f t="shared" si="88"/>
        <v>−</v>
      </c>
      <c r="CG135" s="3" t="str">
        <f t="shared" si="89"/>
        <v>−</v>
      </c>
      <c r="CH135" s="3" t="str">
        <f t="shared" si="90"/>
        <v>−</v>
      </c>
    </row>
    <row r="136" spans="1:86" ht="26" x14ac:dyDescent="0.2">
      <c r="A136" s="6" t="s">
        <v>469</v>
      </c>
      <c r="B136" s="6" t="s">
        <v>467</v>
      </c>
      <c r="C136" s="11" t="s">
        <v>1338</v>
      </c>
      <c r="D136" s="6" t="s">
        <v>466</v>
      </c>
      <c r="E136" s="6" t="s">
        <v>309</v>
      </c>
      <c r="F136" s="15" t="s">
        <v>1713</v>
      </c>
      <c r="G136" s="6" t="s">
        <v>468</v>
      </c>
      <c r="H136" s="7" t="s">
        <v>71</v>
      </c>
      <c r="I136" s="28" t="s">
        <v>71</v>
      </c>
      <c r="J136" s="28" t="s">
        <v>71</v>
      </c>
      <c r="K136" s="28" t="s">
        <v>71</v>
      </c>
      <c r="L136" s="28" t="s">
        <v>71</v>
      </c>
      <c r="M136" s="8" t="s">
        <v>71</v>
      </c>
      <c r="N136" s="8" t="s">
        <v>71</v>
      </c>
      <c r="O136" s="9" t="s">
        <v>71</v>
      </c>
      <c r="P136" s="7" t="s">
        <v>71</v>
      </c>
      <c r="Q136" s="28" t="s">
        <v>71</v>
      </c>
      <c r="R136" s="28" t="s">
        <v>70</v>
      </c>
      <c r="S136" s="28" t="s">
        <v>70</v>
      </c>
      <c r="T136" s="28" t="s">
        <v>71</v>
      </c>
      <c r="U136" s="28" t="s">
        <v>70</v>
      </c>
      <c r="V136" s="8" t="s">
        <v>70</v>
      </c>
      <c r="W136" s="8" t="s">
        <v>71</v>
      </c>
      <c r="X136" s="9" t="s">
        <v>71</v>
      </c>
      <c r="Y136" s="7" t="s">
        <v>71</v>
      </c>
      <c r="Z136" s="28" t="s">
        <v>70</v>
      </c>
      <c r="AA136" s="28" t="s">
        <v>70</v>
      </c>
      <c r="AB136" s="28" t="s">
        <v>70</v>
      </c>
      <c r="AC136" s="28" t="s">
        <v>70</v>
      </c>
      <c r="AD136" s="8" t="s">
        <v>70</v>
      </c>
      <c r="AE136" s="8" t="s">
        <v>70</v>
      </c>
      <c r="AF136" s="8" t="s">
        <v>70</v>
      </c>
      <c r="AG136" s="9" t="s">
        <v>70</v>
      </c>
      <c r="AH136" s="13" t="str">
        <f t="shared" si="91"/>
        <v>P,030</v>
      </c>
      <c r="AI136" s="3" t="str">
        <f t="shared" si="92"/>
        <v>−</v>
      </c>
      <c r="AL136" s="3" t="str">
        <f t="shared" si="93"/>
        <v>−</v>
      </c>
      <c r="AM136" s="3" t="str">
        <f t="shared" si="94"/>
        <v>−</v>
      </c>
      <c r="AN136" s="3" t="str">
        <f t="shared" si="95"/>
        <v>−</v>
      </c>
      <c r="AO136" s="3" t="str">
        <f t="shared" si="64"/>
        <v>−</v>
      </c>
      <c r="AP136" s="3" t="str">
        <f t="shared" si="65"/>
        <v>−</v>
      </c>
      <c r="AQ136" s="3" t="str">
        <f t="shared" si="66"/>
        <v>−</v>
      </c>
      <c r="AR136" s="3" t="str">
        <f t="shared" si="67"/>
        <v>−</v>
      </c>
      <c r="AS136" s="3" t="str">
        <f t="shared" si="68"/>
        <v>−</v>
      </c>
      <c r="AT136" s="3" t="str">
        <f t="shared" si="69"/>
        <v>−</v>
      </c>
      <c r="AU136" s="3" t="str">
        <f t="shared" si="70"/>
        <v>−</v>
      </c>
      <c r="AV136" s="3" t="str">
        <f t="shared" si="71"/>
        <v>−</v>
      </c>
      <c r="BA136" s="3" t="str">
        <f t="shared" si="72"/>
        <v>−</v>
      </c>
      <c r="BB136" s="3" t="str">
        <f t="shared" si="73"/>
        <v>−</v>
      </c>
      <c r="BC136" s="3" t="str">
        <f t="shared" si="74"/>
        <v>−</v>
      </c>
      <c r="BI136" s="3" t="str">
        <f t="shared" si="75"/>
        <v>○</v>
      </c>
      <c r="BJ136" s="3" t="str">
        <f t="shared" si="76"/>
        <v>−</v>
      </c>
      <c r="BK136" s="3" t="str">
        <f t="shared" si="77"/>
        <v>−</v>
      </c>
      <c r="BL136" s="3" t="str">
        <f t="shared" si="78"/>
        <v>−</v>
      </c>
      <c r="BM136" s="3" t="str">
        <f t="shared" si="79"/>
        <v>−</v>
      </c>
      <c r="BN136" s="3" t="str">
        <f t="shared" si="80"/>
        <v>−</v>
      </c>
      <c r="BO136" s="3"/>
      <c r="BP136" s="3"/>
      <c r="BQ136" s="3"/>
      <c r="BR136" s="3"/>
      <c r="BS136" s="3"/>
      <c r="BT136" s="3"/>
      <c r="BU136" s="3"/>
      <c r="BV136" s="3"/>
      <c r="BW136" s="3" t="str">
        <f t="shared" si="81"/>
        <v>−</v>
      </c>
      <c r="BX136" s="3" t="str">
        <f t="shared" si="82"/>
        <v>−</v>
      </c>
      <c r="BY136" s="3" t="str">
        <f t="shared" si="83"/>
        <v>○</v>
      </c>
      <c r="BZ136" s="3" t="str">
        <f t="shared" si="84"/>
        <v>−</v>
      </c>
      <c r="CA136" s="3" t="str">
        <f t="shared" si="85"/>
        <v>−</v>
      </c>
      <c r="CB136" s="3" t="str">
        <f t="shared" si="86"/>
        <v>−</v>
      </c>
      <c r="CC136" s="3" t="str">
        <f t="shared" si="87"/>
        <v>−</v>
      </c>
      <c r="CD136" s="3" t="str">
        <f t="shared" si="88"/>
        <v>−</v>
      </c>
      <c r="CG136" s="3" t="str">
        <f t="shared" si="89"/>
        <v>−</v>
      </c>
      <c r="CH136" s="3" t="str">
        <f t="shared" si="90"/>
        <v>−</v>
      </c>
    </row>
    <row r="137" spans="1:86" ht="52" x14ac:dyDescent="0.2">
      <c r="A137" s="6" t="s">
        <v>826</v>
      </c>
      <c r="B137" s="6" t="s">
        <v>504</v>
      </c>
      <c r="C137" s="11" t="s">
        <v>1339</v>
      </c>
      <c r="D137" s="6" t="s">
        <v>959</v>
      </c>
      <c r="E137" s="6" t="s">
        <v>960</v>
      </c>
      <c r="F137" s="15" t="s">
        <v>1647</v>
      </c>
      <c r="G137" s="6"/>
      <c r="H137" s="7" t="s">
        <v>70</v>
      </c>
      <c r="I137" s="28" t="s">
        <v>71</v>
      </c>
      <c r="J137" s="28" t="s">
        <v>71</v>
      </c>
      <c r="K137" s="28" t="s">
        <v>70</v>
      </c>
      <c r="L137" s="28" t="s">
        <v>70</v>
      </c>
      <c r="M137" s="8" t="s">
        <v>70</v>
      </c>
      <c r="N137" s="8" t="s">
        <v>70</v>
      </c>
      <c r="O137" s="9" t="s">
        <v>70</v>
      </c>
      <c r="P137" s="7" t="s">
        <v>70</v>
      </c>
      <c r="Q137" s="28" t="s">
        <v>70</v>
      </c>
      <c r="R137" s="28" t="s">
        <v>70</v>
      </c>
      <c r="S137" s="28" t="s">
        <v>71</v>
      </c>
      <c r="T137" s="28" t="s">
        <v>70</v>
      </c>
      <c r="U137" s="28" t="s">
        <v>70</v>
      </c>
      <c r="V137" s="8" t="s">
        <v>70</v>
      </c>
      <c r="W137" s="8" t="s">
        <v>70</v>
      </c>
      <c r="X137" s="9" t="s">
        <v>70</v>
      </c>
      <c r="Y137" s="7" t="s">
        <v>71</v>
      </c>
      <c r="Z137" s="28" t="s">
        <v>70</v>
      </c>
      <c r="AA137" s="28" t="s">
        <v>70</v>
      </c>
      <c r="AB137" s="28" t="s">
        <v>70</v>
      </c>
      <c r="AC137" s="28" t="s">
        <v>70</v>
      </c>
      <c r="AD137" s="8" t="s">
        <v>70</v>
      </c>
      <c r="AE137" s="8" t="s">
        <v>70</v>
      </c>
      <c r="AF137" s="8" t="s">
        <v>70</v>
      </c>
      <c r="AG137" s="9" t="s">
        <v>70</v>
      </c>
      <c r="AH137" s="13" t="str">
        <f t="shared" si="91"/>
        <v>A</v>
      </c>
      <c r="AI137" s="3" t="str">
        <f t="shared" si="92"/>
        <v>○</v>
      </c>
      <c r="AL137" s="3" t="str">
        <f t="shared" si="93"/>
        <v>−</v>
      </c>
      <c r="AM137" s="3" t="str">
        <f t="shared" si="94"/>
        <v>−</v>
      </c>
      <c r="AN137" s="3" t="str">
        <f t="shared" si="95"/>
        <v>−</v>
      </c>
      <c r="AO137" s="3" t="str">
        <f t="shared" si="64"/>
        <v>−</v>
      </c>
      <c r="AP137" s="3" t="str">
        <f t="shared" si="65"/>
        <v>−</v>
      </c>
      <c r="AQ137" s="3" t="str">
        <f t="shared" si="66"/>
        <v>−</v>
      </c>
      <c r="AR137" s="3" t="str">
        <f t="shared" si="67"/>
        <v>−</v>
      </c>
      <c r="AS137" s="3" t="str">
        <f t="shared" si="68"/>
        <v>−</v>
      </c>
      <c r="AT137" s="3" t="str">
        <f t="shared" si="69"/>
        <v>−</v>
      </c>
      <c r="AU137" s="3" t="str">
        <f t="shared" si="70"/>
        <v>−</v>
      </c>
      <c r="AV137" s="3" t="str">
        <f t="shared" si="71"/>
        <v>−</v>
      </c>
      <c r="BA137" s="3" t="str">
        <f t="shared" si="72"/>
        <v>−</v>
      </c>
      <c r="BB137" s="3" t="str">
        <f t="shared" si="73"/>
        <v>−</v>
      </c>
      <c r="BC137" s="3" t="str">
        <f t="shared" si="74"/>
        <v>−</v>
      </c>
      <c r="BI137" s="3" t="str">
        <f t="shared" si="75"/>
        <v>−</v>
      </c>
      <c r="BJ137" s="3" t="str">
        <f t="shared" si="76"/>
        <v>−</v>
      </c>
      <c r="BK137" s="3" t="str">
        <f t="shared" si="77"/>
        <v>−</v>
      </c>
      <c r="BL137" s="3" t="str">
        <f t="shared" si="78"/>
        <v>−</v>
      </c>
      <c r="BM137" s="3" t="str">
        <f t="shared" si="79"/>
        <v>−</v>
      </c>
      <c r="BN137" s="3" t="str">
        <f t="shared" si="80"/>
        <v>−</v>
      </c>
      <c r="BO137" s="3"/>
      <c r="BP137" s="3"/>
      <c r="BQ137" s="3"/>
      <c r="BR137" s="3"/>
      <c r="BS137" s="3"/>
      <c r="BT137" s="3"/>
      <c r="BU137" s="3"/>
      <c r="BV137" s="3"/>
      <c r="BW137" s="3" t="str">
        <f t="shared" si="81"/>
        <v>−</v>
      </c>
      <c r="BX137" s="3" t="str">
        <f t="shared" si="82"/>
        <v>−</v>
      </c>
      <c r="BY137" s="3" t="str">
        <f t="shared" si="83"/>
        <v>−</v>
      </c>
      <c r="BZ137" s="3" t="str">
        <f t="shared" si="84"/>
        <v>−</v>
      </c>
      <c r="CA137" s="3" t="str">
        <f t="shared" si="85"/>
        <v>−</v>
      </c>
      <c r="CB137" s="3" t="str">
        <f t="shared" si="86"/>
        <v>−</v>
      </c>
      <c r="CC137" s="3" t="str">
        <f t="shared" si="87"/>
        <v>−</v>
      </c>
      <c r="CD137" s="3" t="str">
        <f t="shared" si="88"/>
        <v>−</v>
      </c>
      <c r="CG137" s="3" t="str">
        <f t="shared" si="89"/>
        <v>−</v>
      </c>
      <c r="CH137" s="3" t="str">
        <f t="shared" si="90"/>
        <v>−</v>
      </c>
    </row>
    <row r="138" spans="1:86" ht="36" x14ac:dyDescent="0.2">
      <c r="A138" s="6" t="s">
        <v>826</v>
      </c>
      <c r="B138" s="22" t="s">
        <v>958</v>
      </c>
      <c r="C138" s="23" t="s">
        <v>1340</v>
      </c>
      <c r="D138" s="22" t="s">
        <v>959</v>
      </c>
      <c r="E138" s="6" t="s">
        <v>960</v>
      </c>
      <c r="F138" s="15" t="s">
        <v>829</v>
      </c>
      <c r="G138" s="22" t="s">
        <v>961</v>
      </c>
      <c r="H138" s="24" t="s">
        <v>70</v>
      </c>
      <c r="I138" s="29" t="s">
        <v>70</v>
      </c>
      <c r="J138" s="29" t="s">
        <v>71</v>
      </c>
      <c r="K138" s="29" t="s">
        <v>71</v>
      </c>
      <c r="L138" s="29" t="s">
        <v>70</v>
      </c>
      <c r="M138" s="25" t="s">
        <v>70</v>
      </c>
      <c r="N138" s="25" t="s">
        <v>70</v>
      </c>
      <c r="O138" s="26" t="s">
        <v>71</v>
      </c>
      <c r="P138" s="24" t="s">
        <v>70</v>
      </c>
      <c r="Q138" s="29" t="s">
        <v>70</v>
      </c>
      <c r="R138" s="29" t="s">
        <v>70</v>
      </c>
      <c r="S138" s="29" t="s">
        <v>71</v>
      </c>
      <c r="T138" s="29" t="s">
        <v>70</v>
      </c>
      <c r="U138" s="29" t="s">
        <v>70</v>
      </c>
      <c r="V138" s="25" t="s">
        <v>70</v>
      </c>
      <c r="W138" s="25" t="s">
        <v>70</v>
      </c>
      <c r="X138" s="26" t="s">
        <v>70</v>
      </c>
      <c r="Y138" s="24" t="s">
        <v>71</v>
      </c>
      <c r="Z138" s="29" t="s">
        <v>70</v>
      </c>
      <c r="AA138" s="29" t="s">
        <v>70</v>
      </c>
      <c r="AB138" s="29" t="s">
        <v>70</v>
      </c>
      <c r="AC138" s="29" t="s">
        <v>70</v>
      </c>
      <c r="AD138" s="25" t="s">
        <v>70</v>
      </c>
      <c r="AE138" s="25" t="s">
        <v>70</v>
      </c>
      <c r="AF138" s="25" t="s">
        <v>70</v>
      </c>
      <c r="AG138" s="26" t="s">
        <v>70</v>
      </c>
      <c r="AH138" s="27" t="str">
        <f t="shared" si="91"/>
        <v>A</v>
      </c>
      <c r="AI138" s="18" t="str">
        <f t="shared" si="92"/>
        <v>○</v>
      </c>
      <c r="AJ138" s="18" t="s">
        <v>71</v>
      </c>
      <c r="AK138" s="18"/>
      <c r="AL138" s="18" t="str">
        <f t="shared" si="93"/>
        <v>−</v>
      </c>
      <c r="AM138" s="18" t="str">
        <f t="shared" si="94"/>
        <v>−</v>
      </c>
      <c r="AN138" s="18" t="str">
        <f t="shared" si="95"/>
        <v>−</v>
      </c>
      <c r="AO138" s="18" t="str">
        <f t="shared" si="64"/>
        <v>−</v>
      </c>
      <c r="AP138" s="18" t="str">
        <f t="shared" si="65"/>
        <v>−</v>
      </c>
      <c r="AQ138" s="18" t="str">
        <f t="shared" si="66"/>
        <v>−</v>
      </c>
      <c r="AR138" s="18" t="str">
        <f t="shared" si="67"/>
        <v>−</v>
      </c>
      <c r="AS138" s="18" t="str">
        <f t="shared" si="68"/>
        <v>−</v>
      </c>
      <c r="AT138" s="18" t="str">
        <f t="shared" si="69"/>
        <v>−</v>
      </c>
      <c r="AU138" s="18" t="str">
        <f t="shared" si="70"/>
        <v>−</v>
      </c>
      <c r="AV138" s="18" t="str">
        <f t="shared" si="71"/>
        <v>−</v>
      </c>
      <c r="AW138" s="18"/>
      <c r="AX138" s="18"/>
      <c r="AY138" s="18"/>
      <c r="AZ138" s="18"/>
      <c r="BA138" s="18" t="str">
        <f t="shared" si="72"/>
        <v>−</v>
      </c>
      <c r="BB138" s="18" t="str">
        <f t="shared" si="73"/>
        <v>−</v>
      </c>
      <c r="BC138" s="18" t="str">
        <f t="shared" si="74"/>
        <v>−</v>
      </c>
      <c r="BD138" s="18"/>
      <c r="BE138" s="18"/>
      <c r="BF138" s="18"/>
      <c r="BG138" s="18"/>
      <c r="BH138" s="18"/>
      <c r="BI138" s="18" t="str">
        <f t="shared" si="75"/>
        <v>−</v>
      </c>
      <c r="BJ138" s="18" t="str">
        <f t="shared" si="76"/>
        <v>−</v>
      </c>
      <c r="BK138" s="18" t="str">
        <f t="shared" si="77"/>
        <v>−</v>
      </c>
      <c r="BL138" s="18" t="str">
        <f t="shared" si="78"/>
        <v>−</v>
      </c>
      <c r="BM138" s="18" t="str">
        <f t="shared" si="79"/>
        <v>−</v>
      </c>
      <c r="BN138" s="18" t="str">
        <f t="shared" si="80"/>
        <v>−</v>
      </c>
      <c r="BO138" s="18"/>
      <c r="BP138" s="18"/>
      <c r="BQ138" s="18"/>
      <c r="BR138" s="18"/>
      <c r="BS138" s="18"/>
      <c r="BT138" s="18"/>
      <c r="BU138" s="18"/>
      <c r="BV138" s="18"/>
      <c r="BW138" s="18" t="str">
        <f t="shared" si="81"/>
        <v>−</v>
      </c>
      <c r="BX138" s="18" t="str">
        <f t="shared" si="82"/>
        <v>−</v>
      </c>
      <c r="BY138" s="18" t="str">
        <f t="shared" si="83"/>
        <v>−</v>
      </c>
      <c r="BZ138" s="18" t="str">
        <f t="shared" si="84"/>
        <v>−</v>
      </c>
      <c r="CA138" s="18" t="str">
        <f t="shared" si="85"/>
        <v>−</v>
      </c>
      <c r="CB138" s="18" t="str">
        <f t="shared" si="86"/>
        <v>−</v>
      </c>
      <c r="CC138" s="18" t="str">
        <f t="shared" si="87"/>
        <v>−</v>
      </c>
      <c r="CD138" s="18" t="str">
        <f t="shared" si="88"/>
        <v>−</v>
      </c>
      <c r="CE138" s="18"/>
      <c r="CF138" s="18"/>
      <c r="CG138" s="18" t="str">
        <f t="shared" si="89"/>
        <v>−</v>
      </c>
      <c r="CH138" s="18" t="str">
        <f t="shared" si="90"/>
        <v>−</v>
      </c>
    </row>
    <row r="139" spans="1:86" ht="52" x14ac:dyDescent="0.2">
      <c r="A139" s="6" t="s">
        <v>826</v>
      </c>
      <c r="B139" s="6" t="s">
        <v>966</v>
      </c>
      <c r="C139" s="11" t="s">
        <v>1341</v>
      </c>
      <c r="D139" s="6" t="s">
        <v>959</v>
      </c>
      <c r="E139" s="6" t="s">
        <v>960</v>
      </c>
      <c r="F139" s="15" t="s">
        <v>342</v>
      </c>
      <c r="G139" s="6" t="s">
        <v>967</v>
      </c>
      <c r="H139" s="7" t="s">
        <v>70</v>
      </c>
      <c r="I139" s="28" t="s">
        <v>70</v>
      </c>
      <c r="J139" s="28" t="s">
        <v>70</v>
      </c>
      <c r="K139" s="28" t="s">
        <v>71</v>
      </c>
      <c r="L139" s="28" t="s">
        <v>70</v>
      </c>
      <c r="M139" s="8" t="s">
        <v>70</v>
      </c>
      <c r="N139" s="8" t="s">
        <v>70</v>
      </c>
      <c r="O139" s="9" t="s">
        <v>71</v>
      </c>
      <c r="P139" s="7" t="s">
        <v>70</v>
      </c>
      <c r="Q139" s="28" t="s">
        <v>70</v>
      </c>
      <c r="R139" s="28" t="s">
        <v>70</v>
      </c>
      <c r="S139" s="28" t="s">
        <v>71</v>
      </c>
      <c r="T139" s="28" t="s">
        <v>70</v>
      </c>
      <c r="U139" s="28" t="s">
        <v>70</v>
      </c>
      <c r="V139" s="8" t="s">
        <v>70</v>
      </c>
      <c r="W139" s="8" t="s">
        <v>70</v>
      </c>
      <c r="X139" s="9" t="s">
        <v>70</v>
      </c>
      <c r="Y139" s="7" t="s">
        <v>71</v>
      </c>
      <c r="Z139" s="28" t="s">
        <v>70</v>
      </c>
      <c r="AA139" s="28" t="s">
        <v>70</v>
      </c>
      <c r="AB139" s="28" t="s">
        <v>70</v>
      </c>
      <c r="AC139" s="28" t="s">
        <v>70</v>
      </c>
      <c r="AD139" s="8" t="s">
        <v>70</v>
      </c>
      <c r="AE139" s="8" t="s">
        <v>70</v>
      </c>
      <c r="AF139" s="8" t="s">
        <v>70</v>
      </c>
      <c r="AG139" s="9" t="s">
        <v>70</v>
      </c>
      <c r="AH139" s="13" t="str">
        <f t="shared" si="91"/>
        <v>L</v>
      </c>
      <c r="AI139" s="3" t="str">
        <f t="shared" si="92"/>
        <v>−</v>
      </c>
      <c r="AL139" s="3" t="str">
        <f t="shared" si="93"/>
        <v>−</v>
      </c>
      <c r="AM139" s="3" t="str">
        <f t="shared" si="94"/>
        <v>−</v>
      </c>
      <c r="AN139" s="3" t="str">
        <f t="shared" si="95"/>
        <v>−</v>
      </c>
      <c r="AO139" s="3" t="str">
        <f t="shared" si="64"/>
        <v>−</v>
      </c>
      <c r="AP139" s="3" t="str">
        <f t="shared" si="65"/>
        <v>−</v>
      </c>
      <c r="AQ139" s="3" t="str">
        <f t="shared" si="66"/>
        <v>−</v>
      </c>
      <c r="AR139" s="3" t="str">
        <f t="shared" si="67"/>
        <v>−</v>
      </c>
      <c r="AS139" s="3" t="str">
        <f t="shared" si="68"/>
        <v>−</v>
      </c>
      <c r="AT139" s="3" t="str">
        <f t="shared" si="69"/>
        <v>−</v>
      </c>
      <c r="AU139" s="3" t="str">
        <f t="shared" si="70"/>
        <v>−</v>
      </c>
      <c r="AV139" s="3" t="str">
        <f t="shared" si="71"/>
        <v>○</v>
      </c>
      <c r="AY139" s="3" t="s">
        <v>71</v>
      </c>
      <c r="BA139" s="3" t="str">
        <f t="shared" si="72"/>
        <v>−</v>
      </c>
      <c r="BB139" s="3" t="str">
        <f t="shared" si="73"/>
        <v>−</v>
      </c>
      <c r="BC139" s="3" t="str">
        <f t="shared" si="74"/>
        <v>−</v>
      </c>
      <c r="BI139" s="3" t="str">
        <f t="shared" si="75"/>
        <v>−</v>
      </c>
      <c r="BJ139" s="3" t="str">
        <f t="shared" si="76"/>
        <v>−</v>
      </c>
      <c r="BK139" s="3" t="str">
        <f t="shared" si="77"/>
        <v>−</v>
      </c>
      <c r="BL139" s="3" t="str">
        <f t="shared" si="78"/>
        <v>−</v>
      </c>
      <c r="BM139" s="3" t="str">
        <f t="shared" si="79"/>
        <v>−</v>
      </c>
      <c r="BN139" s="3" t="str">
        <f t="shared" si="80"/>
        <v>−</v>
      </c>
      <c r="BO139" s="3"/>
      <c r="BP139" s="3"/>
      <c r="BQ139" s="3"/>
      <c r="BR139" s="3"/>
      <c r="BS139" s="3"/>
      <c r="BT139" s="3"/>
      <c r="BU139" s="3"/>
      <c r="BV139" s="3"/>
      <c r="BW139" s="3" t="str">
        <f t="shared" si="81"/>
        <v>−</v>
      </c>
      <c r="BX139" s="3" t="str">
        <f t="shared" si="82"/>
        <v>−</v>
      </c>
      <c r="BY139" s="3" t="str">
        <f t="shared" si="83"/>
        <v>−</v>
      </c>
      <c r="BZ139" s="3" t="str">
        <f t="shared" si="84"/>
        <v>−</v>
      </c>
      <c r="CA139" s="3" t="str">
        <f t="shared" si="85"/>
        <v>−</v>
      </c>
      <c r="CB139" s="3" t="str">
        <f t="shared" si="86"/>
        <v>−</v>
      </c>
      <c r="CC139" s="3" t="str">
        <f t="shared" si="87"/>
        <v>−</v>
      </c>
      <c r="CD139" s="3" t="str">
        <f t="shared" si="88"/>
        <v>−</v>
      </c>
      <c r="CG139" s="3" t="str">
        <f t="shared" si="89"/>
        <v>−</v>
      </c>
      <c r="CH139" s="3" t="str">
        <f t="shared" si="90"/>
        <v>−</v>
      </c>
    </row>
    <row r="140" spans="1:86" ht="52" x14ac:dyDescent="0.2">
      <c r="A140" s="6" t="s">
        <v>826</v>
      </c>
      <c r="B140" s="6" t="s">
        <v>968</v>
      </c>
      <c r="C140" s="11" t="s">
        <v>1342</v>
      </c>
      <c r="D140" s="6" t="s">
        <v>959</v>
      </c>
      <c r="E140" s="6" t="s">
        <v>960</v>
      </c>
      <c r="F140" s="15" t="s">
        <v>342</v>
      </c>
      <c r="G140" s="6" t="s">
        <v>969</v>
      </c>
      <c r="H140" s="7" t="s">
        <v>70</v>
      </c>
      <c r="I140" s="28" t="s">
        <v>70</v>
      </c>
      <c r="J140" s="28" t="s">
        <v>71</v>
      </c>
      <c r="K140" s="28" t="s">
        <v>71</v>
      </c>
      <c r="L140" s="28" t="s">
        <v>70</v>
      </c>
      <c r="M140" s="8" t="s">
        <v>70</v>
      </c>
      <c r="N140" s="8" t="s">
        <v>70</v>
      </c>
      <c r="O140" s="9" t="s">
        <v>70</v>
      </c>
      <c r="P140" s="7" t="s">
        <v>70</v>
      </c>
      <c r="Q140" s="28" t="s">
        <v>70</v>
      </c>
      <c r="R140" s="28" t="s">
        <v>70</v>
      </c>
      <c r="S140" s="28" t="s">
        <v>71</v>
      </c>
      <c r="T140" s="28" t="s">
        <v>70</v>
      </c>
      <c r="U140" s="28" t="s">
        <v>70</v>
      </c>
      <c r="V140" s="8" t="s">
        <v>70</v>
      </c>
      <c r="W140" s="8" t="s">
        <v>70</v>
      </c>
      <c r="X140" s="9" t="s">
        <v>70</v>
      </c>
      <c r="Y140" s="7" t="s">
        <v>71</v>
      </c>
      <c r="Z140" s="28" t="s">
        <v>70</v>
      </c>
      <c r="AA140" s="28" t="s">
        <v>70</v>
      </c>
      <c r="AB140" s="28" t="s">
        <v>70</v>
      </c>
      <c r="AC140" s="28" t="s">
        <v>70</v>
      </c>
      <c r="AD140" s="8" t="s">
        <v>70</v>
      </c>
      <c r="AE140" s="8" t="s">
        <v>70</v>
      </c>
      <c r="AF140" s="8" t="s">
        <v>70</v>
      </c>
      <c r="AG140" s="9" t="s">
        <v>70</v>
      </c>
      <c r="AH140" s="13" t="str">
        <f t="shared" si="91"/>
        <v>L</v>
      </c>
      <c r="AI140" s="3" t="str">
        <f t="shared" si="92"/>
        <v>−</v>
      </c>
      <c r="AL140" s="3" t="str">
        <f t="shared" si="93"/>
        <v>−</v>
      </c>
      <c r="AM140" s="3" t="str">
        <f t="shared" si="94"/>
        <v>−</v>
      </c>
      <c r="AN140" s="3" t="str">
        <f t="shared" si="95"/>
        <v>−</v>
      </c>
      <c r="AO140" s="3" t="str">
        <f t="shared" si="64"/>
        <v>−</v>
      </c>
      <c r="AP140" s="3" t="str">
        <f t="shared" si="65"/>
        <v>−</v>
      </c>
      <c r="AQ140" s="3" t="str">
        <f t="shared" si="66"/>
        <v>−</v>
      </c>
      <c r="AR140" s="3" t="str">
        <f t="shared" si="67"/>
        <v>−</v>
      </c>
      <c r="AS140" s="3" t="str">
        <f t="shared" si="68"/>
        <v>−</v>
      </c>
      <c r="AT140" s="3" t="str">
        <f t="shared" si="69"/>
        <v>−</v>
      </c>
      <c r="AU140" s="3" t="str">
        <f t="shared" si="70"/>
        <v>−</v>
      </c>
      <c r="AV140" s="3" t="str">
        <f t="shared" si="71"/>
        <v>○</v>
      </c>
      <c r="AY140" s="3" t="s">
        <v>71</v>
      </c>
      <c r="BA140" s="3" t="str">
        <f t="shared" si="72"/>
        <v>−</v>
      </c>
      <c r="BB140" s="3" t="str">
        <f t="shared" si="73"/>
        <v>−</v>
      </c>
      <c r="BC140" s="3" t="str">
        <f t="shared" si="74"/>
        <v>−</v>
      </c>
      <c r="BI140" s="3" t="str">
        <f t="shared" si="75"/>
        <v>−</v>
      </c>
      <c r="BJ140" s="3" t="str">
        <f t="shared" si="76"/>
        <v>−</v>
      </c>
      <c r="BK140" s="3" t="str">
        <f t="shared" si="77"/>
        <v>−</v>
      </c>
      <c r="BL140" s="3" t="str">
        <f t="shared" si="78"/>
        <v>−</v>
      </c>
      <c r="BM140" s="3" t="str">
        <f t="shared" si="79"/>
        <v>−</v>
      </c>
      <c r="BN140" s="3" t="str">
        <f t="shared" si="80"/>
        <v>−</v>
      </c>
      <c r="BO140" s="3"/>
      <c r="BP140" s="3"/>
      <c r="BQ140" s="3"/>
      <c r="BR140" s="3"/>
      <c r="BS140" s="3"/>
      <c r="BT140" s="3"/>
      <c r="BU140" s="3"/>
      <c r="BV140" s="3"/>
      <c r="BW140" s="3" t="str">
        <f t="shared" si="81"/>
        <v>−</v>
      </c>
      <c r="BX140" s="3" t="str">
        <f t="shared" si="82"/>
        <v>−</v>
      </c>
      <c r="BY140" s="3" t="str">
        <f t="shared" si="83"/>
        <v>−</v>
      </c>
      <c r="BZ140" s="3" t="str">
        <f t="shared" si="84"/>
        <v>−</v>
      </c>
      <c r="CA140" s="3" t="str">
        <f t="shared" si="85"/>
        <v>−</v>
      </c>
      <c r="CB140" s="3" t="str">
        <f t="shared" si="86"/>
        <v>−</v>
      </c>
      <c r="CC140" s="3" t="str">
        <f t="shared" si="87"/>
        <v>−</v>
      </c>
      <c r="CD140" s="3" t="str">
        <f t="shared" si="88"/>
        <v>−</v>
      </c>
      <c r="CG140" s="3" t="str">
        <f t="shared" si="89"/>
        <v>−</v>
      </c>
      <c r="CH140" s="3" t="str">
        <f t="shared" si="90"/>
        <v>−</v>
      </c>
    </row>
    <row r="141" spans="1:86" ht="52" x14ac:dyDescent="0.2">
      <c r="A141" s="6" t="s">
        <v>826</v>
      </c>
      <c r="B141" s="6" t="s">
        <v>962</v>
      </c>
      <c r="C141" s="11" t="s">
        <v>1343</v>
      </c>
      <c r="D141" s="6" t="s">
        <v>959</v>
      </c>
      <c r="E141" s="6" t="s">
        <v>960</v>
      </c>
      <c r="F141" s="15" t="s">
        <v>342</v>
      </c>
      <c r="G141" s="6" t="s">
        <v>963</v>
      </c>
      <c r="H141" s="7" t="s">
        <v>70</v>
      </c>
      <c r="I141" s="28" t="s">
        <v>71</v>
      </c>
      <c r="J141" s="28" t="s">
        <v>71</v>
      </c>
      <c r="K141" s="28" t="s">
        <v>70</v>
      </c>
      <c r="L141" s="28" t="s">
        <v>70</v>
      </c>
      <c r="M141" s="8" t="s">
        <v>70</v>
      </c>
      <c r="N141" s="8" t="s">
        <v>71</v>
      </c>
      <c r="O141" s="9" t="s">
        <v>71</v>
      </c>
      <c r="P141" s="7" t="s">
        <v>70</v>
      </c>
      <c r="Q141" s="28" t="s">
        <v>70</v>
      </c>
      <c r="R141" s="28" t="s">
        <v>70</v>
      </c>
      <c r="S141" s="28" t="s">
        <v>71</v>
      </c>
      <c r="T141" s="28" t="s">
        <v>70</v>
      </c>
      <c r="U141" s="28" t="s">
        <v>70</v>
      </c>
      <c r="V141" s="8" t="s">
        <v>70</v>
      </c>
      <c r="W141" s="8" t="s">
        <v>71</v>
      </c>
      <c r="X141" s="9" t="s">
        <v>70</v>
      </c>
      <c r="Y141" s="7" t="s">
        <v>71</v>
      </c>
      <c r="Z141" s="28" t="s">
        <v>70</v>
      </c>
      <c r="AA141" s="28" t="s">
        <v>70</v>
      </c>
      <c r="AB141" s="28" t="s">
        <v>70</v>
      </c>
      <c r="AC141" s="28" t="s">
        <v>70</v>
      </c>
      <c r="AD141" s="8" t="s">
        <v>70</v>
      </c>
      <c r="AE141" s="8" t="s">
        <v>70</v>
      </c>
      <c r="AF141" s="8" t="s">
        <v>70</v>
      </c>
      <c r="AG141" s="9" t="s">
        <v>70</v>
      </c>
      <c r="AH141" s="13" t="str">
        <f t="shared" si="91"/>
        <v>L</v>
      </c>
      <c r="AI141" s="3" t="str">
        <f t="shared" si="92"/>
        <v>−</v>
      </c>
      <c r="AL141" s="3" t="str">
        <f t="shared" si="93"/>
        <v>−</v>
      </c>
      <c r="AM141" s="3" t="str">
        <f t="shared" si="94"/>
        <v>−</v>
      </c>
      <c r="AN141" s="3" t="str">
        <f t="shared" si="95"/>
        <v>−</v>
      </c>
      <c r="AO141" s="3" t="str">
        <f t="shared" si="64"/>
        <v>−</v>
      </c>
      <c r="AP141" s="3" t="str">
        <f t="shared" si="65"/>
        <v>−</v>
      </c>
      <c r="AQ141" s="3" t="str">
        <f t="shared" si="66"/>
        <v>−</v>
      </c>
      <c r="AR141" s="3" t="str">
        <f t="shared" si="67"/>
        <v>−</v>
      </c>
      <c r="AS141" s="3" t="str">
        <f t="shared" si="68"/>
        <v>−</v>
      </c>
      <c r="AT141" s="3" t="str">
        <f t="shared" si="69"/>
        <v>−</v>
      </c>
      <c r="AU141" s="3" t="str">
        <f t="shared" si="70"/>
        <v>−</v>
      </c>
      <c r="AV141" s="3" t="str">
        <f t="shared" si="71"/>
        <v>○</v>
      </c>
      <c r="AY141" s="3" t="s">
        <v>71</v>
      </c>
      <c r="BA141" s="3" t="str">
        <f t="shared" si="72"/>
        <v>−</v>
      </c>
      <c r="BB141" s="3" t="str">
        <f t="shared" si="73"/>
        <v>−</v>
      </c>
      <c r="BC141" s="3" t="str">
        <f t="shared" si="74"/>
        <v>−</v>
      </c>
      <c r="BI141" s="3" t="str">
        <f t="shared" si="75"/>
        <v>−</v>
      </c>
      <c r="BJ141" s="3" t="str">
        <f t="shared" si="76"/>
        <v>−</v>
      </c>
      <c r="BK141" s="3" t="str">
        <f t="shared" si="77"/>
        <v>−</v>
      </c>
      <c r="BL141" s="3" t="str">
        <f t="shared" si="78"/>
        <v>−</v>
      </c>
      <c r="BM141" s="3" t="str">
        <f t="shared" si="79"/>
        <v>−</v>
      </c>
      <c r="BN141" s="3" t="str">
        <f t="shared" si="80"/>
        <v>−</v>
      </c>
      <c r="BO141" s="3"/>
      <c r="BP141" s="3"/>
      <c r="BQ141" s="3"/>
      <c r="BR141" s="3"/>
      <c r="BS141" s="3"/>
      <c r="BT141" s="3"/>
      <c r="BU141" s="3"/>
      <c r="BV141" s="3"/>
      <c r="BW141" s="3" t="str">
        <f t="shared" si="81"/>
        <v>−</v>
      </c>
      <c r="BX141" s="3" t="str">
        <f t="shared" si="82"/>
        <v>−</v>
      </c>
      <c r="BY141" s="3" t="str">
        <f t="shared" si="83"/>
        <v>−</v>
      </c>
      <c r="BZ141" s="3" t="str">
        <f t="shared" si="84"/>
        <v>−</v>
      </c>
      <c r="CA141" s="3" t="str">
        <f t="shared" si="85"/>
        <v>−</v>
      </c>
      <c r="CB141" s="3" t="str">
        <f t="shared" si="86"/>
        <v>−</v>
      </c>
      <c r="CC141" s="3" t="str">
        <f t="shared" si="87"/>
        <v>−</v>
      </c>
      <c r="CD141" s="3" t="str">
        <f t="shared" si="88"/>
        <v>−</v>
      </c>
      <c r="CG141" s="3" t="str">
        <f t="shared" si="89"/>
        <v>−</v>
      </c>
      <c r="CH141" s="3" t="str">
        <f t="shared" si="90"/>
        <v>−</v>
      </c>
    </row>
    <row r="142" spans="1:86" ht="52" x14ac:dyDescent="0.2">
      <c r="A142" s="6" t="s">
        <v>826</v>
      </c>
      <c r="B142" s="6" t="s">
        <v>970</v>
      </c>
      <c r="C142" s="11" t="s">
        <v>1344</v>
      </c>
      <c r="D142" s="6" t="s">
        <v>959</v>
      </c>
      <c r="E142" s="6" t="s">
        <v>960</v>
      </c>
      <c r="F142" s="15" t="s">
        <v>342</v>
      </c>
      <c r="G142" s="6" t="s">
        <v>971</v>
      </c>
      <c r="H142" s="7" t="s">
        <v>70</v>
      </c>
      <c r="I142" s="28" t="s">
        <v>70</v>
      </c>
      <c r="J142" s="28" t="s">
        <v>71</v>
      </c>
      <c r="K142" s="28" t="s">
        <v>70</v>
      </c>
      <c r="L142" s="28" t="s">
        <v>70</v>
      </c>
      <c r="M142" s="8" t="s">
        <v>70</v>
      </c>
      <c r="N142" s="8" t="s">
        <v>70</v>
      </c>
      <c r="O142" s="9" t="s">
        <v>70</v>
      </c>
      <c r="P142" s="7" t="s">
        <v>70</v>
      </c>
      <c r="Q142" s="28" t="s">
        <v>70</v>
      </c>
      <c r="R142" s="28" t="s">
        <v>70</v>
      </c>
      <c r="S142" s="28" t="s">
        <v>71</v>
      </c>
      <c r="T142" s="28" t="s">
        <v>70</v>
      </c>
      <c r="U142" s="28" t="s">
        <v>70</v>
      </c>
      <c r="V142" s="8" t="s">
        <v>70</v>
      </c>
      <c r="W142" s="8" t="s">
        <v>70</v>
      </c>
      <c r="X142" s="9" t="s">
        <v>70</v>
      </c>
      <c r="Y142" s="7" t="s">
        <v>71</v>
      </c>
      <c r="Z142" s="28" t="s">
        <v>70</v>
      </c>
      <c r="AA142" s="28" t="s">
        <v>70</v>
      </c>
      <c r="AB142" s="28" t="s">
        <v>70</v>
      </c>
      <c r="AC142" s="28" t="s">
        <v>70</v>
      </c>
      <c r="AD142" s="8" t="s">
        <v>70</v>
      </c>
      <c r="AE142" s="8" t="s">
        <v>70</v>
      </c>
      <c r="AF142" s="8" t="s">
        <v>70</v>
      </c>
      <c r="AG142" s="9" t="s">
        <v>70</v>
      </c>
      <c r="AH142" s="13" t="str">
        <f t="shared" si="91"/>
        <v>L</v>
      </c>
      <c r="AI142" s="3" t="str">
        <f t="shared" si="92"/>
        <v>−</v>
      </c>
      <c r="AL142" s="3" t="str">
        <f t="shared" si="93"/>
        <v>−</v>
      </c>
      <c r="AM142" s="3" t="str">
        <f t="shared" si="94"/>
        <v>−</v>
      </c>
      <c r="AN142" s="3" t="str">
        <f t="shared" si="95"/>
        <v>−</v>
      </c>
      <c r="AO142" s="3" t="str">
        <f t="shared" si="64"/>
        <v>−</v>
      </c>
      <c r="AP142" s="3" t="str">
        <f t="shared" si="65"/>
        <v>−</v>
      </c>
      <c r="AQ142" s="3" t="str">
        <f t="shared" si="66"/>
        <v>−</v>
      </c>
      <c r="AR142" s="3" t="str">
        <f t="shared" si="67"/>
        <v>−</v>
      </c>
      <c r="AS142" s="3" t="str">
        <f t="shared" si="68"/>
        <v>−</v>
      </c>
      <c r="AT142" s="3" t="str">
        <f t="shared" si="69"/>
        <v>−</v>
      </c>
      <c r="AU142" s="3" t="str">
        <f t="shared" si="70"/>
        <v>−</v>
      </c>
      <c r="AV142" s="3" t="str">
        <f t="shared" si="71"/>
        <v>○</v>
      </c>
      <c r="AY142" s="3" t="s">
        <v>71</v>
      </c>
      <c r="BA142" s="3" t="str">
        <f t="shared" si="72"/>
        <v>−</v>
      </c>
      <c r="BB142" s="3" t="str">
        <f t="shared" si="73"/>
        <v>−</v>
      </c>
      <c r="BC142" s="3" t="str">
        <f t="shared" si="74"/>
        <v>−</v>
      </c>
      <c r="BI142" s="3" t="str">
        <f t="shared" si="75"/>
        <v>−</v>
      </c>
      <c r="BJ142" s="3" t="str">
        <f t="shared" si="76"/>
        <v>−</v>
      </c>
      <c r="BK142" s="3" t="str">
        <f t="shared" si="77"/>
        <v>−</v>
      </c>
      <c r="BL142" s="3" t="str">
        <f t="shared" si="78"/>
        <v>−</v>
      </c>
      <c r="BM142" s="3" t="str">
        <f t="shared" si="79"/>
        <v>−</v>
      </c>
      <c r="BN142" s="3" t="str">
        <f t="shared" si="80"/>
        <v>−</v>
      </c>
      <c r="BO142" s="3"/>
      <c r="BP142" s="3"/>
      <c r="BQ142" s="3"/>
      <c r="BR142" s="3"/>
      <c r="BS142" s="3"/>
      <c r="BT142" s="3"/>
      <c r="BU142" s="3"/>
      <c r="BV142" s="3"/>
      <c r="BW142" s="3" t="str">
        <f t="shared" si="81"/>
        <v>−</v>
      </c>
      <c r="BX142" s="3" t="str">
        <f t="shared" si="82"/>
        <v>−</v>
      </c>
      <c r="BY142" s="3" t="str">
        <f t="shared" si="83"/>
        <v>−</v>
      </c>
      <c r="BZ142" s="3" t="str">
        <f t="shared" si="84"/>
        <v>−</v>
      </c>
      <c r="CA142" s="3" t="str">
        <f t="shared" si="85"/>
        <v>−</v>
      </c>
      <c r="CB142" s="3" t="str">
        <f t="shared" si="86"/>
        <v>−</v>
      </c>
      <c r="CC142" s="3" t="str">
        <f t="shared" si="87"/>
        <v>−</v>
      </c>
      <c r="CD142" s="3" t="str">
        <f t="shared" si="88"/>
        <v>−</v>
      </c>
      <c r="CG142" s="3" t="str">
        <f t="shared" si="89"/>
        <v>−</v>
      </c>
      <c r="CH142" s="3" t="str">
        <f t="shared" si="90"/>
        <v>−</v>
      </c>
    </row>
    <row r="143" spans="1:86" ht="36" x14ac:dyDescent="0.2">
      <c r="A143" s="6" t="s">
        <v>826</v>
      </c>
      <c r="B143" s="22" t="s">
        <v>964</v>
      </c>
      <c r="C143" s="23" t="s">
        <v>1345</v>
      </c>
      <c r="D143" s="22" t="s">
        <v>959</v>
      </c>
      <c r="E143" s="6" t="s">
        <v>960</v>
      </c>
      <c r="F143" s="15" t="s">
        <v>1647</v>
      </c>
      <c r="G143" s="22" t="s">
        <v>965</v>
      </c>
      <c r="H143" s="24" t="s">
        <v>70</v>
      </c>
      <c r="I143" s="29" t="s">
        <v>70</v>
      </c>
      <c r="J143" s="29" t="s">
        <v>71</v>
      </c>
      <c r="K143" s="29" t="s">
        <v>71</v>
      </c>
      <c r="L143" s="29" t="s">
        <v>71</v>
      </c>
      <c r="M143" s="25" t="s">
        <v>71</v>
      </c>
      <c r="N143" s="25" t="s">
        <v>70</v>
      </c>
      <c r="O143" s="26" t="s">
        <v>70</v>
      </c>
      <c r="P143" s="24" t="s">
        <v>70</v>
      </c>
      <c r="Q143" s="29" t="s">
        <v>70</v>
      </c>
      <c r="R143" s="29" t="s">
        <v>70</v>
      </c>
      <c r="S143" s="29" t="s">
        <v>71</v>
      </c>
      <c r="T143" s="29" t="s">
        <v>70</v>
      </c>
      <c r="U143" s="29" t="s">
        <v>70</v>
      </c>
      <c r="V143" s="25" t="s">
        <v>70</v>
      </c>
      <c r="W143" s="25" t="s">
        <v>70</v>
      </c>
      <c r="X143" s="26" t="s">
        <v>70</v>
      </c>
      <c r="Y143" s="24" t="s">
        <v>71</v>
      </c>
      <c r="Z143" s="29" t="s">
        <v>70</v>
      </c>
      <c r="AA143" s="29" t="s">
        <v>70</v>
      </c>
      <c r="AB143" s="29" t="s">
        <v>70</v>
      </c>
      <c r="AC143" s="29" t="s">
        <v>70</v>
      </c>
      <c r="AD143" s="25" t="s">
        <v>70</v>
      </c>
      <c r="AE143" s="25" t="s">
        <v>70</v>
      </c>
      <c r="AF143" s="25" t="s">
        <v>70</v>
      </c>
      <c r="AG143" s="26" t="s">
        <v>70</v>
      </c>
      <c r="AH143" s="27" t="str">
        <f t="shared" si="91"/>
        <v>A</v>
      </c>
      <c r="AI143" s="18" t="str">
        <f>IF(COUNTIF(AH143,"*A*"),"○","−")</f>
        <v>○</v>
      </c>
      <c r="AJ143" s="18" t="s">
        <v>71</v>
      </c>
      <c r="AK143" s="18"/>
      <c r="AL143" s="18" t="str">
        <f t="shared" si="93"/>
        <v>−</v>
      </c>
      <c r="AM143" s="18" t="str">
        <f t="shared" si="94"/>
        <v>−</v>
      </c>
      <c r="AN143" s="18" t="str">
        <f t="shared" si="95"/>
        <v>−</v>
      </c>
      <c r="AO143" s="18" t="str">
        <f t="shared" si="64"/>
        <v>−</v>
      </c>
      <c r="AP143" s="18" t="str">
        <f t="shared" si="65"/>
        <v>−</v>
      </c>
      <c r="AQ143" s="18" t="str">
        <f t="shared" si="66"/>
        <v>−</v>
      </c>
      <c r="AR143" s="18" t="str">
        <f t="shared" si="67"/>
        <v>−</v>
      </c>
      <c r="AS143" s="18" t="str">
        <f t="shared" si="68"/>
        <v>−</v>
      </c>
      <c r="AT143" s="18" t="str">
        <f t="shared" si="69"/>
        <v>−</v>
      </c>
      <c r="AU143" s="18" t="str">
        <f t="shared" si="70"/>
        <v>−</v>
      </c>
      <c r="AV143" s="18" t="str">
        <f t="shared" si="71"/>
        <v>−</v>
      </c>
      <c r="AW143" s="18"/>
      <c r="AX143" s="18"/>
      <c r="AY143" s="18"/>
      <c r="AZ143" s="18"/>
      <c r="BA143" s="18" t="str">
        <f t="shared" si="72"/>
        <v>−</v>
      </c>
      <c r="BB143" s="18" t="str">
        <f t="shared" si="73"/>
        <v>−</v>
      </c>
      <c r="BC143" s="18" t="str">
        <f t="shared" si="74"/>
        <v>−</v>
      </c>
      <c r="BD143" s="18"/>
      <c r="BE143" s="18"/>
      <c r="BF143" s="18"/>
      <c r="BG143" s="18"/>
      <c r="BH143" s="18"/>
      <c r="BI143" s="18" t="str">
        <f t="shared" si="75"/>
        <v>−</v>
      </c>
      <c r="BJ143" s="18" t="str">
        <f t="shared" si="76"/>
        <v>−</v>
      </c>
      <c r="BK143" s="18" t="str">
        <f t="shared" si="77"/>
        <v>−</v>
      </c>
      <c r="BL143" s="18" t="str">
        <f t="shared" si="78"/>
        <v>−</v>
      </c>
      <c r="BM143" s="18" t="str">
        <f t="shared" si="79"/>
        <v>−</v>
      </c>
      <c r="BN143" s="18" t="str">
        <f t="shared" si="80"/>
        <v>−</v>
      </c>
      <c r="BO143" s="18"/>
      <c r="BP143" s="18"/>
      <c r="BQ143" s="18"/>
      <c r="BR143" s="18"/>
      <c r="BS143" s="18"/>
      <c r="BT143" s="18"/>
      <c r="BU143" s="18"/>
      <c r="BV143" s="18"/>
      <c r="BW143" s="18" t="str">
        <f t="shared" si="81"/>
        <v>−</v>
      </c>
      <c r="BX143" s="18" t="str">
        <f t="shared" si="82"/>
        <v>−</v>
      </c>
      <c r="BY143" s="18" t="str">
        <f t="shared" si="83"/>
        <v>−</v>
      </c>
      <c r="BZ143" s="18" t="str">
        <f t="shared" si="84"/>
        <v>−</v>
      </c>
      <c r="CA143" s="18" t="str">
        <f t="shared" si="85"/>
        <v>−</v>
      </c>
      <c r="CB143" s="18" t="str">
        <f t="shared" si="86"/>
        <v>−</v>
      </c>
      <c r="CC143" s="18" t="str">
        <f t="shared" si="87"/>
        <v>−</v>
      </c>
      <c r="CD143" s="18" t="str">
        <f t="shared" si="88"/>
        <v>−</v>
      </c>
      <c r="CE143" s="18"/>
      <c r="CF143" s="18"/>
      <c r="CG143" s="18" t="str">
        <f t="shared" si="89"/>
        <v>−</v>
      </c>
      <c r="CH143" s="18" t="str">
        <f t="shared" si="90"/>
        <v>−</v>
      </c>
    </row>
    <row r="144" spans="1:86" ht="52" x14ac:dyDescent="0.2">
      <c r="A144" s="6" t="s">
        <v>826</v>
      </c>
      <c r="B144" s="6" t="s">
        <v>974</v>
      </c>
      <c r="C144" s="11" t="s">
        <v>1346</v>
      </c>
      <c r="D144" s="6" t="s">
        <v>959</v>
      </c>
      <c r="E144" s="6" t="s">
        <v>960</v>
      </c>
      <c r="F144" s="15" t="s">
        <v>342</v>
      </c>
      <c r="G144" s="6" t="s">
        <v>975</v>
      </c>
      <c r="H144" s="7" t="s">
        <v>70</v>
      </c>
      <c r="I144" s="28" t="s">
        <v>71</v>
      </c>
      <c r="J144" s="28" t="s">
        <v>71</v>
      </c>
      <c r="K144" s="28" t="s">
        <v>70</v>
      </c>
      <c r="L144" s="28" t="s">
        <v>70</v>
      </c>
      <c r="M144" s="8" t="s">
        <v>70</v>
      </c>
      <c r="N144" s="8" t="s">
        <v>70</v>
      </c>
      <c r="O144" s="9" t="s">
        <v>70</v>
      </c>
      <c r="P144" s="7" t="s">
        <v>70</v>
      </c>
      <c r="Q144" s="28" t="s">
        <v>70</v>
      </c>
      <c r="R144" s="28" t="s">
        <v>70</v>
      </c>
      <c r="S144" s="28" t="s">
        <v>71</v>
      </c>
      <c r="T144" s="28" t="s">
        <v>70</v>
      </c>
      <c r="U144" s="28" t="s">
        <v>70</v>
      </c>
      <c r="V144" s="8" t="s">
        <v>70</v>
      </c>
      <c r="W144" s="8" t="s">
        <v>70</v>
      </c>
      <c r="X144" s="9" t="s">
        <v>70</v>
      </c>
      <c r="Y144" s="7" t="s">
        <v>71</v>
      </c>
      <c r="Z144" s="28" t="s">
        <v>70</v>
      </c>
      <c r="AA144" s="28" t="s">
        <v>70</v>
      </c>
      <c r="AB144" s="28" t="s">
        <v>70</v>
      </c>
      <c r="AC144" s="28" t="s">
        <v>70</v>
      </c>
      <c r="AD144" s="8" t="s">
        <v>70</v>
      </c>
      <c r="AE144" s="8" t="s">
        <v>70</v>
      </c>
      <c r="AF144" s="8" t="s">
        <v>70</v>
      </c>
      <c r="AG144" s="9" t="s">
        <v>70</v>
      </c>
      <c r="AH144" s="13" t="str">
        <f t="shared" si="91"/>
        <v>L</v>
      </c>
      <c r="AI144" s="3" t="str">
        <f t="shared" si="92"/>
        <v>−</v>
      </c>
      <c r="AL144" s="3" t="str">
        <f t="shared" si="93"/>
        <v>−</v>
      </c>
      <c r="AM144" s="3" t="str">
        <f t="shared" si="94"/>
        <v>−</v>
      </c>
      <c r="AN144" s="3" t="str">
        <f t="shared" si="95"/>
        <v>−</v>
      </c>
      <c r="AO144" s="3" t="str">
        <f t="shared" si="64"/>
        <v>−</v>
      </c>
      <c r="AP144" s="3" t="str">
        <f t="shared" si="65"/>
        <v>−</v>
      </c>
      <c r="AQ144" s="3" t="str">
        <f t="shared" si="66"/>
        <v>−</v>
      </c>
      <c r="AR144" s="3" t="str">
        <f t="shared" si="67"/>
        <v>−</v>
      </c>
      <c r="AS144" s="3" t="str">
        <f t="shared" si="68"/>
        <v>−</v>
      </c>
      <c r="AT144" s="3" t="str">
        <f t="shared" si="69"/>
        <v>−</v>
      </c>
      <c r="AU144" s="3" t="str">
        <f t="shared" si="70"/>
        <v>−</v>
      </c>
      <c r="AV144" s="3" t="str">
        <f t="shared" si="71"/>
        <v>○</v>
      </c>
      <c r="AY144" s="3" t="s">
        <v>71</v>
      </c>
      <c r="BA144" s="3" t="str">
        <f t="shared" si="72"/>
        <v>−</v>
      </c>
      <c r="BB144" s="3" t="str">
        <f t="shared" si="73"/>
        <v>−</v>
      </c>
      <c r="BC144" s="3" t="str">
        <f t="shared" si="74"/>
        <v>−</v>
      </c>
      <c r="BI144" s="3" t="str">
        <f t="shared" si="75"/>
        <v>−</v>
      </c>
      <c r="BJ144" s="3" t="str">
        <f t="shared" si="76"/>
        <v>−</v>
      </c>
      <c r="BK144" s="3" t="str">
        <f t="shared" si="77"/>
        <v>−</v>
      </c>
      <c r="BL144" s="3" t="str">
        <f t="shared" si="78"/>
        <v>−</v>
      </c>
      <c r="BM144" s="3" t="str">
        <f t="shared" si="79"/>
        <v>−</v>
      </c>
      <c r="BN144" s="3" t="str">
        <f t="shared" si="80"/>
        <v>−</v>
      </c>
      <c r="BO144" s="3"/>
      <c r="BP144" s="3"/>
      <c r="BQ144" s="3"/>
      <c r="BR144" s="3"/>
      <c r="BS144" s="3"/>
      <c r="BT144" s="3"/>
      <c r="BU144" s="3"/>
      <c r="BV144" s="3"/>
      <c r="BW144" s="3" t="str">
        <f t="shared" si="81"/>
        <v>−</v>
      </c>
      <c r="BX144" s="3" t="str">
        <f t="shared" si="82"/>
        <v>−</v>
      </c>
      <c r="BY144" s="3" t="str">
        <f t="shared" si="83"/>
        <v>−</v>
      </c>
      <c r="BZ144" s="3" t="str">
        <f t="shared" si="84"/>
        <v>−</v>
      </c>
      <c r="CA144" s="3" t="str">
        <f t="shared" si="85"/>
        <v>−</v>
      </c>
      <c r="CB144" s="3" t="str">
        <f t="shared" si="86"/>
        <v>−</v>
      </c>
      <c r="CC144" s="3" t="str">
        <f t="shared" si="87"/>
        <v>−</v>
      </c>
      <c r="CD144" s="3" t="str">
        <f t="shared" si="88"/>
        <v>−</v>
      </c>
      <c r="CG144" s="3" t="str">
        <f t="shared" si="89"/>
        <v>−</v>
      </c>
      <c r="CH144" s="3" t="str">
        <f t="shared" si="90"/>
        <v>−</v>
      </c>
    </row>
    <row r="145" spans="1:86" ht="52" x14ac:dyDescent="0.2">
      <c r="A145" s="6" t="s">
        <v>826</v>
      </c>
      <c r="B145" s="6" t="s">
        <v>972</v>
      </c>
      <c r="C145" s="11" t="s">
        <v>1347</v>
      </c>
      <c r="D145" s="6" t="s">
        <v>959</v>
      </c>
      <c r="E145" s="6" t="s">
        <v>960</v>
      </c>
      <c r="F145" s="15" t="s">
        <v>342</v>
      </c>
      <c r="G145" s="6" t="s">
        <v>973</v>
      </c>
      <c r="H145" s="7" t="s">
        <v>70</v>
      </c>
      <c r="I145" s="28" t="s">
        <v>71</v>
      </c>
      <c r="J145" s="28" t="s">
        <v>71</v>
      </c>
      <c r="K145" s="28" t="s">
        <v>70</v>
      </c>
      <c r="L145" s="28" t="s">
        <v>70</v>
      </c>
      <c r="M145" s="8" t="s">
        <v>70</v>
      </c>
      <c r="N145" s="8" t="s">
        <v>70</v>
      </c>
      <c r="O145" s="9" t="s">
        <v>70</v>
      </c>
      <c r="P145" s="7" t="s">
        <v>70</v>
      </c>
      <c r="Q145" s="28" t="s">
        <v>70</v>
      </c>
      <c r="R145" s="28" t="s">
        <v>70</v>
      </c>
      <c r="S145" s="28" t="s">
        <v>71</v>
      </c>
      <c r="T145" s="28" t="s">
        <v>70</v>
      </c>
      <c r="U145" s="28" t="s">
        <v>70</v>
      </c>
      <c r="V145" s="8" t="s">
        <v>70</v>
      </c>
      <c r="W145" s="8" t="s">
        <v>70</v>
      </c>
      <c r="X145" s="9" t="s">
        <v>70</v>
      </c>
      <c r="Y145" s="7" t="s">
        <v>71</v>
      </c>
      <c r="Z145" s="28" t="s">
        <v>70</v>
      </c>
      <c r="AA145" s="28" t="s">
        <v>70</v>
      </c>
      <c r="AB145" s="28" t="s">
        <v>70</v>
      </c>
      <c r="AC145" s="28" t="s">
        <v>70</v>
      </c>
      <c r="AD145" s="8" t="s">
        <v>70</v>
      </c>
      <c r="AE145" s="8" t="s">
        <v>70</v>
      </c>
      <c r="AF145" s="8" t="s">
        <v>70</v>
      </c>
      <c r="AG145" s="9" t="s">
        <v>70</v>
      </c>
      <c r="AH145" s="13" t="str">
        <f t="shared" si="91"/>
        <v>L</v>
      </c>
      <c r="AI145" s="3" t="str">
        <f t="shared" si="92"/>
        <v>−</v>
      </c>
      <c r="AL145" s="3" t="str">
        <f t="shared" si="93"/>
        <v>−</v>
      </c>
      <c r="AM145" s="3" t="str">
        <f t="shared" si="94"/>
        <v>−</v>
      </c>
      <c r="AN145" s="3" t="str">
        <f t="shared" si="95"/>
        <v>−</v>
      </c>
      <c r="AO145" s="3" t="str">
        <f t="shared" si="64"/>
        <v>−</v>
      </c>
      <c r="AP145" s="3" t="str">
        <f t="shared" si="65"/>
        <v>−</v>
      </c>
      <c r="AQ145" s="3" t="str">
        <f t="shared" si="66"/>
        <v>−</v>
      </c>
      <c r="AR145" s="3" t="str">
        <f t="shared" si="67"/>
        <v>−</v>
      </c>
      <c r="AS145" s="3" t="str">
        <f t="shared" si="68"/>
        <v>−</v>
      </c>
      <c r="AT145" s="3" t="str">
        <f t="shared" si="69"/>
        <v>−</v>
      </c>
      <c r="AU145" s="3" t="str">
        <f t="shared" si="70"/>
        <v>−</v>
      </c>
      <c r="AV145" s="3" t="str">
        <f t="shared" si="71"/>
        <v>○</v>
      </c>
      <c r="AY145" s="3" t="s">
        <v>71</v>
      </c>
      <c r="BA145" s="3" t="str">
        <f t="shared" si="72"/>
        <v>−</v>
      </c>
      <c r="BB145" s="3" t="str">
        <f t="shared" si="73"/>
        <v>−</v>
      </c>
      <c r="BC145" s="3" t="str">
        <f t="shared" si="74"/>
        <v>−</v>
      </c>
      <c r="BI145" s="3" t="str">
        <f t="shared" si="75"/>
        <v>−</v>
      </c>
      <c r="BJ145" s="3" t="str">
        <f t="shared" si="76"/>
        <v>−</v>
      </c>
      <c r="BK145" s="3" t="str">
        <f t="shared" si="77"/>
        <v>−</v>
      </c>
      <c r="BL145" s="3" t="str">
        <f t="shared" si="78"/>
        <v>−</v>
      </c>
      <c r="BM145" s="3" t="str">
        <f t="shared" si="79"/>
        <v>−</v>
      </c>
      <c r="BN145" s="3" t="str">
        <f t="shared" si="80"/>
        <v>−</v>
      </c>
      <c r="BO145" s="3"/>
      <c r="BP145" s="3"/>
      <c r="BQ145" s="3"/>
      <c r="BR145" s="3"/>
      <c r="BS145" s="3"/>
      <c r="BT145" s="3"/>
      <c r="BU145" s="3"/>
      <c r="BV145" s="3"/>
      <c r="BW145" s="3" t="str">
        <f t="shared" si="81"/>
        <v>−</v>
      </c>
      <c r="BX145" s="3" t="str">
        <f t="shared" si="82"/>
        <v>−</v>
      </c>
      <c r="BY145" s="3" t="str">
        <f t="shared" si="83"/>
        <v>−</v>
      </c>
      <c r="BZ145" s="3" t="str">
        <f t="shared" si="84"/>
        <v>−</v>
      </c>
      <c r="CA145" s="3" t="str">
        <f t="shared" si="85"/>
        <v>−</v>
      </c>
      <c r="CB145" s="3" t="str">
        <f t="shared" si="86"/>
        <v>−</v>
      </c>
      <c r="CC145" s="3" t="str">
        <f t="shared" si="87"/>
        <v>−</v>
      </c>
      <c r="CD145" s="3" t="str">
        <f t="shared" si="88"/>
        <v>−</v>
      </c>
      <c r="CG145" s="3" t="str">
        <f t="shared" si="89"/>
        <v>−</v>
      </c>
      <c r="CH145" s="3" t="str">
        <f t="shared" si="90"/>
        <v>−</v>
      </c>
    </row>
    <row r="146" spans="1:86" ht="52" x14ac:dyDescent="0.2">
      <c r="A146" s="6" t="s">
        <v>826</v>
      </c>
      <c r="B146" s="6" t="s">
        <v>980</v>
      </c>
      <c r="C146" s="11" t="s">
        <v>1348</v>
      </c>
      <c r="D146" s="6" t="s">
        <v>959</v>
      </c>
      <c r="E146" s="6" t="s">
        <v>960</v>
      </c>
      <c r="F146" s="15" t="s">
        <v>342</v>
      </c>
      <c r="G146" s="6" t="s">
        <v>981</v>
      </c>
      <c r="H146" s="7" t="s">
        <v>70</v>
      </c>
      <c r="I146" s="28" t="s">
        <v>71</v>
      </c>
      <c r="J146" s="28" t="s">
        <v>71</v>
      </c>
      <c r="K146" s="28" t="s">
        <v>70</v>
      </c>
      <c r="L146" s="28" t="s">
        <v>70</v>
      </c>
      <c r="M146" s="8" t="s">
        <v>70</v>
      </c>
      <c r="N146" s="8" t="s">
        <v>70</v>
      </c>
      <c r="O146" s="9" t="s">
        <v>70</v>
      </c>
      <c r="P146" s="7" t="s">
        <v>70</v>
      </c>
      <c r="Q146" s="28" t="s">
        <v>70</v>
      </c>
      <c r="R146" s="28" t="s">
        <v>70</v>
      </c>
      <c r="S146" s="28" t="s">
        <v>71</v>
      </c>
      <c r="T146" s="28" t="s">
        <v>70</v>
      </c>
      <c r="U146" s="28" t="s">
        <v>70</v>
      </c>
      <c r="V146" s="8" t="s">
        <v>70</v>
      </c>
      <c r="W146" s="8" t="s">
        <v>70</v>
      </c>
      <c r="X146" s="9" t="s">
        <v>70</v>
      </c>
      <c r="Y146" s="7" t="s">
        <v>70</v>
      </c>
      <c r="Z146" s="28" t="s">
        <v>70</v>
      </c>
      <c r="AA146" s="28" t="s">
        <v>71</v>
      </c>
      <c r="AB146" s="28" t="s">
        <v>70</v>
      </c>
      <c r="AC146" s="28" t="s">
        <v>70</v>
      </c>
      <c r="AD146" s="8" t="s">
        <v>70</v>
      </c>
      <c r="AE146" s="8" t="s">
        <v>70</v>
      </c>
      <c r="AF146" s="8" t="s">
        <v>70</v>
      </c>
      <c r="AG146" s="9" t="s">
        <v>70</v>
      </c>
      <c r="AH146" s="13" t="str">
        <f t="shared" si="91"/>
        <v>L</v>
      </c>
      <c r="AI146" s="3" t="str">
        <f t="shared" si="92"/>
        <v>−</v>
      </c>
      <c r="AL146" s="3" t="str">
        <f t="shared" si="93"/>
        <v>−</v>
      </c>
      <c r="AM146" s="3" t="str">
        <f t="shared" si="94"/>
        <v>−</v>
      </c>
      <c r="AN146" s="3" t="str">
        <f t="shared" si="95"/>
        <v>−</v>
      </c>
      <c r="AO146" s="3" t="str">
        <f t="shared" si="64"/>
        <v>−</v>
      </c>
      <c r="AP146" s="3" t="str">
        <f t="shared" si="65"/>
        <v>−</v>
      </c>
      <c r="AQ146" s="3" t="str">
        <f t="shared" si="66"/>
        <v>−</v>
      </c>
      <c r="AR146" s="3" t="str">
        <f t="shared" si="67"/>
        <v>−</v>
      </c>
      <c r="AS146" s="3" t="str">
        <f t="shared" si="68"/>
        <v>−</v>
      </c>
      <c r="AT146" s="3" t="str">
        <f t="shared" si="69"/>
        <v>−</v>
      </c>
      <c r="AU146" s="3" t="str">
        <f t="shared" si="70"/>
        <v>−</v>
      </c>
      <c r="AV146" s="3" t="str">
        <f t="shared" si="71"/>
        <v>○</v>
      </c>
      <c r="AY146" s="3" t="s">
        <v>71</v>
      </c>
      <c r="BA146" s="3" t="str">
        <f t="shared" si="72"/>
        <v>−</v>
      </c>
      <c r="BB146" s="3" t="str">
        <f t="shared" si="73"/>
        <v>−</v>
      </c>
      <c r="BC146" s="3" t="str">
        <f t="shared" si="74"/>
        <v>−</v>
      </c>
      <c r="BI146" s="3" t="str">
        <f t="shared" si="75"/>
        <v>−</v>
      </c>
      <c r="BJ146" s="3" t="str">
        <f t="shared" si="76"/>
        <v>−</v>
      </c>
      <c r="BK146" s="3" t="str">
        <f t="shared" si="77"/>
        <v>−</v>
      </c>
      <c r="BL146" s="3" t="str">
        <f t="shared" si="78"/>
        <v>−</v>
      </c>
      <c r="BM146" s="3" t="str">
        <f t="shared" si="79"/>
        <v>−</v>
      </c>
      <c r="BN146" s="3" t="str">
        <f t="shared" si="80"/>
        <v>−</v>
      </c>
      <c r="BO146" s="3"/>
      <c r="BP146" s="3"/>
      <c r="BQ146" s="3"/>
      <c r="BR146" s="3"/>
      <c r="BS146" s="3"/>
      <c r="BT146" s="3"/>
      <c r="BU146" s="3"/>
      <c r="BV146" s="3"/>
      <c r="BW146" s="3" t="str">
        <f t="shared" si="81"/>
        <v>−</v>
      </c>
      <c r="BX146" s="3" t="str">
        <f t="shared" si="82"/>
        <v>−</v>
      </c>
      <c r="BY146" s="3" t="str">
        <f t="shared" si="83"/>
        <v>−</v>
      </c>
      <c r="BZ146" s="3" t="str">
        <f t="shared" si="84"/>
        <v>−</v>
      </c>
      <c r="CA146" s="3" t="str">
        <f t="shared" si="85"/>
        <v>−</v>
      </c>
      <c r="CB146" s="3" t="str">
        <f t="shared" si="86"/>
        <v>−</v>
      </c>
      <c r="CC146" s="3" t="str">
        <f t="shared" si="87"/>
        <v>−</v>
      </c>
      <c r="CD146" s="3" t="str">
        <f t="shared" si="88"/>
        <v>−</v>
      </c>
      <c r="CG146" s="3" t="str">
        <f t="shared" si="89"/>
        <v>−</v>
      </c>
      <c r="CH146" s="3" t="str">
        <f t="shared" si="90"/>
        <v>−</v>
      </c>
    </row>
    <row r="147" spans="1:86" ht="52" x14ac:dyDescent="0.2">
      <c r="A147" s="6" t="s">
        <v>826</v>
      </c>
      <c r="B147" s="6" t="s">
        <v>978</v>
      </c>
      <c r="C147" s="11" t="s">
        <v>1349</v>
      </c>
      <c r="D147" s="6" t="s">
        <v>959</v>
      </c>
      <c r="E147" s="6" t="s">
        <v>960</v>
      </c>
      <c r="F147" s="15" t="s">
        <v>342</v>
      </c>
      <c r="G147" s="6" t="s">
        <v>979</v>
      </c>
      <c r="H147" s="7" t="s">
        <v>70</v>
      </c>
      <c r="I147" s="28" t="s">
        <v>71</v>
      </c>
      <c r="J147" s="28" t="s">
        <v>71</v>
      </c>
      <c r="K147" s="28" t="s">
        <v>70</v>
      </c>
      <c r="L147" s="28" t="s">
        <v>70</v>
      </c>
      <c r="M147" s="8" t="s">
        <v>70</v>
      </c>
      <c r="N147" s="8" t="s">
        <v>70</v>
      </c>
      <c r="O147" s="9" t="s">
        <v>70</v>
      </c>
      <c r="P147" s="7" t="s">
        <v>70</v>
      </c>
      <c r="Q147" s="28" t="s">
        <v>70</v>
      </c>
      <c r="R147" s="28" t="s">
        <v>70</v>
      </c>
      <c r="S147" s="28" t="s">
        <v>71</v>
      </c>
      <c r="T147" s="28" t="s">
        <v>70</v>
      </c>
      <c r="U147" s="28" t="s">
        <v>70</v>
      </c>
      <c r="V147" s="8" t="s">
        <v>70</v>
      </c>
      <c r="W147" s="8" t="s">
        <v>70</v>
      </c>
      <c r="X147" s="9" t="s">
        <v>70</v>
      </c>
      <c r="Y147" s="7" t="s">
        <v>70</v>
      </c>
      <c r="Z147" s="28" t="s">
        <v>70</v>
      </c>
      <c r="AA147" s="28" t="s">
        <v>71</v>
      </c>
      <c r="AB147" s="28" t="s">
        <v>70</v>
      </c>
      <c r="AC147" s="28" t="s">
        <v>70</v>
      </c>
      <c r="AD147" s="8" t="s">
        <v>70</v>
      </c>
      <c r="AE147" s="8" t="s">
        <v>70</v>
      </c>
      <c r="AF147" s="8" t="s">
        <v>70</v>
      </c>
      <c r="AG147" s="9" t="s">
        <v>70</v>
      </c>
      <c r="AH147" s="13" t="str">
        <f t="shared" si="91"/>
        <v>L</v>
      </c>
      <c r="AI147" s="3" t="str">
        <f t="shared" si="92"/>
        <v>−</v>
      </c>
      <c r="AL147" s="3" t="str">
        <f t="shared" si="93"/>
        <v>−</v>
      </c>
      <c r="AM147" s="3" t="str">
        <f t="shared" si="94"/>
        <v>−</v>
      </c>
      <c r="AN147" s="3" t="str">
        <f t="shared" si="95"/>
        <v>−</v>
      </c>
      <c r="AO147" s="3" t="str">
        <f t="shared" si="64"/>
        <v>−</v>
      </c>
      <c r="AP147" s="3" t="str">
        <f t="shared" si="65"/>
        <v>−</v>
      </c>
      <c r="AQ147" s="3" t="str">
        <f t="shared" si="66"/>
        <v>−</v>
      </c>
      <c r="AR147" s="3" t="str">
        <f t="shared" si="67"/>
        <v>−</v>
      </c>
      <c r="AS147" s="3" t="str">
        <f t="shared" si="68"/>
        <v>−</v>
      </c>
      <c r="AT147" s="3" t="str">
        <f t="shared" si="69"/>
        <v>−</v>
      </c>
      <c r="AU147" s="3" t="str">
        <f t="shared" si="70"/>
        <v>−</v>
      </c>
      <c r="AV147" s="3" t="str">
        <f t="shared" si="71"/>
        <v>○</v>
      </c>
      <c r="AY147" s="3" t="s">
        <v>71</v>
      </c>
      <c r="BA147" s="3" t="str">
        <f t="shared" si="72"/>
        <v>−</v>
      </c>
      <c r="BB147" s="3" t="str">
        <f t="shared" si="73"/>
        <v>−</v>
      </c>
      <c r="BC147" s="3" t="str">
        <f t="shared" si="74"/>
        <v>−</v>
      </c>
      <c r="BI147" s="3" t="str">
        <f t="shared" si="75"/>
        <v>−</v>
      </c>
      <c r="BJ147" s="3" t="str">
        <f t="shared" si="76"/>
        <v>−</v>
      </c>
      <c r="BK147" s="3" t="str">
        <f t="shared" si="77"/>
        <v>−</v>
      </c>
      <c r="BL147" s="3" t="str">
        <f t="shared" si="78"/>
        <v>−</v>
      </c>
      <c r="BM147" s="3" t="str">
        <f t="shared" si="79"/>
        <v>−</v>
      </c>
      <c r="BN147" s="3" t="str">
        <f t="shared" si="80"/>
        <v>−</v>
      </c>
      <c r="BO147" s="3"/>
      <c r="BP147" s="3"/>
      <c r="BQ147" s="3"/>
      <c r="BR147" s="3"/>
      <c r="BS147" s="3"/>
      <c r="BT147" s="3"/>
      <c r="BU147" s="3"/>
      <c r="BV147" s="3"/>
      <c r="BW147" s="3" t="str">
        <f t="shared" si="81"/>
        <v>−</v>
      </c>
      <c r="BX147" s="3" t="str">
        <f t="shared" si="82"/>
        <v>−</v>
      </c>
      <c r="BY147" s="3" t="str">
        <f t="shared" si="83"/>
        <v>−</v>
      </c>
      <c r="BZ147" s="3" t="str">
        <f t="shared" si="84"/>
        <v>−</v>
      </c>
      <c r="CA147" s="3" t="str">
        <f t="shared" si="85"/>
        <v>−</v>
      </c>
      <c r="CB147" s="3" t="str">
        <f t="shared" si="86"/>
        <v>−</v>
      </c>
      <c r="CC147" s="3" t="str">
        <f t="shared" si="87"/>
        <v>−</v>
      </c>
      <c r="CD147" s="3" t="str">
        <f t="shared" si="88"/>
        <v>−</v>
      </c>
      <c r="CG147" s="3" t="str">
        <f t="shared" si="89"/>
        <v>−</v>
      </c>
      <c r="CH147" s="3" t="str">
        <f t="shared" si="90"/>
        <v>−</v>
      </c>
    </row>
    <row r="148" spans="1:86" ht="52" x14ac:dyDescent="0.2">
      <c r="A148" s="6" t="s">
        <v>826</v>
      </c>
      <c r="B148" s="6" t="s">
        <v>982</v>
      </c>
      <c r="C148" s="11" t="s">
        <v>1350</v>
      </c>
      <c r="D148" s="6" t="s">
        <v>959</v>
      </c>
      <c r="E148" s="6" t="s">
        <v>960</v>
      </c>
      <c r="F148" s="15" t="s">
        <v>342</v>
      </c>
      <c r="G148" s="6" t="s">
        <v>983</v>
      </c>
      <c r="H148" s="7" t="s">
        <v>70</v>
      </c>
      <c r="I148" s="28" t="s">
        <v>71</v>
      </c>
      <c r="J148" s="28" t="s">
        <v>71</v>
      </c>
      <c r="K148" s="28" t="s">
        <v>70</v>
      </c>
      <c r="L148" s="28" t="s">
        <v>70</v>
      </c>
      <c r="M148" s="8" t="s">
        <v>70</v>
      </c>
      <c r="N148" s="8" t="s">
        <v>70</v>
      </c>
      <c r="O148" s="9" t="s">
        <v>70</v>
      </c>
      <c r="P148" s="7" t="s">
        <v>70</v>
      </c>
      <c r="Q148" s="28" t="s">
        <v>70</v>
      </c>
      <c r="R148" s="28" t="s">
        <v>70</v>
      </c>
      <c r="S148" s="28" t="s">
        <v>71</v>
      </c>
      <c r="T148" s="28" t="s">
        <v>70</v>
      </c>
      <c r="U148" s="28" t="s">
        <v>70</v>
      </c>
      <c r="V148" s="8" t="s">
        <v>70</v>
      </c>
      <c r="W148" s="8" t="s">
        <v>70</v>
      </c>
      <c r="X148" s="9" t="s">
        <v>70</v>
      </c>
      <c r="Y148" s="7" t="s">
        <v>71</v>
      </c>
      <c r="Z148" s="28" t="s">
        <v>70</v>
      </c>
      <c r="AA148" s="28" t="s">
        <v>70</v>
      </c>
      <c r="AB148" s="28" t="s">
        <v>70</v>
      </c>
      <c r="AC148" s="28" t="s">
        <v>70</v>
      </c>
      <c r="AD148" s="8" t="s">
        <v>70</v>
      </c>
      <c r="AE148" s="8" t="s">
        <v>70</v>
      </c>
      <c r="AF148" s="8" t="s">
        <v>70</v>
      </c>
      <c r="AG148" s="9" t="s">
        <v>70</v>
      </c>
      <c r="AH148" s="13" t="str">
        <f t="shared" si="91"/>
        <v>L</v>
      </c>
      <c r="AI148" s="3" t="str">
        <f t="shared" si="92"/>
        <v>−</v>
      </c>
      <c r="AL148" s="3" t="str">
        <f t="shared" si="93"/>
        <v>−</v>
      </c>
      <c r="AM148" s="3" t="str">
        <f t="shared" si="94"/>
        <v>−</v>
      </c>
      <c r="AN148" s="3" t="str">
        <f t="shared" si="95"/>
        <v>−</v>
      </c>
      <c r="AO148" s="3" t="str">
        <f t="shared" si="64"/>
        <v>−</v>
      </c>
      <c r="AP148" s="3" t="str">
        <f t="shared" si="65"/>
        <v>−</v>
      </c>
      <c r="AQ148" s="3" t="str">
        <f t="shared" si="66"/>
        <v>−</v>
      </c>
      <c r="AR148" s="3" t="str">
        <f t="shared" si="67"/>
        <v>−</v>
      </c>
      <c r="AS148" s="3" t="str">
        <f t="shared" si="68"/>
        <v>−</v>
      </c>
      <c r="AT148" s="3" t="str">
        <f t="shared" si="69"/>
        <v>−</v>
      </c>
      <c r="AU148" s="3" t="str">
        <f t="shared" si="70"/>
        <v>−</v>
      </c>
      <c r="AV148" s="3" t="str">
        <f t="shared" si="71"/>
        <v>○</v>
      </c>
      <c r="AY148" s="3" t="s">
        <v>71</v>
      </c>
      <c r="BA148" s="3" t="str">
        <f t="shared" si="72"/>
        <v>−</v>
      </c>
      <c r="BB148" s="3" t="str">
        <f t="shared" si="73"/>
        <v>−</v>
      </c>
      <c r="BC148" s="3" t="str">
        <f t="shared" si="74"/>
        <v>−</v>
      </c>
      <c r="BI148" s="3" t="str">
        <f t="shared" si="75"/>
        <v>−</v>
      </c>
      <c r="BJ148" s="3" t="str">
        <f t="shared" si="76"/>
        <v>−</v>
      </c>
      <c r="BK148" s="3" t="str">
        <f t="shared" si="77"/>
        <v>−</v>
      </c>
      <c r="BL148" s="3" t="str">
        <f t="shared" si="78"/>
        <v>−</v>
      </c>
      <c r="BM148" s="3" t="str">
        <f t="shared" si="79"/>
        <v>−</v>
      </c>
      <c r="BN148" s="3" t="str">
        <f t="shared" si="80"/>
        <v>−</v>
      </c>
      <c r="BO148" s="3"/>
      <c r="BP148" s="3"/>
      <c r="BQ148" s="3"/>
      <c r="BR148" s="3"/>
      <c r="BS148" s="3"/>
      <c r="BT148" s="3"/>
      <c r="BU148" s="3"/>
      <c r="BV148" s="3"/>
      <c r="BW148" s="3" t="str">
        <f t="shared" si="81"/>
        <v>−</v>
      </c>
      <c r="BX148" s="3" t="str">
        <f t="shared" si="82"/>
        <v>−</v>
      </c>
      <c r="BY148" s="3" t="str">
        <f t="shared" si="83"/>
        <v>−</v>
      </c>
      <c r="BZ148" s="3" t="str">
        <f t="shared" si="84"/>
        <v>−</v>
      </c>
      <c r="CA148" s="3" t="str">
        <f t="shared" si="85"/>
        <v>−</v>
      </c>
      <c r="CB148" s="3" t="str">
        <f t="shared" si="86"/>
        <v>−</v>
      </c>
      <c r="CC148" s="3" t="str">
        <f t="shared" si="87"/>
        <v>−</v>
      </c>
      <c r="CD148" s="3" t="str">
        <f t="shared" si="88"/>
        <v>−</v>
      </c>
      <c r="CG148" s="3" t="str">
        <f t="shared" si="89"/>
        <v>−</v>
      </c>
      <c r="CH148" s="3" t="str">
        <f t="shared" si="90"/>
        <v>−</v>
      </c>
    </row>
    <row r="149" spans="1:86" ht="52" x14ac:dyDescent="0.2">
      <c r="A149" s="6" t="s">
        <v>826</v>
      </c>
      <c r="B149" s="6" t="s">
        <v>976</v>
      </c>
      <c r="C149" s="11" t="s">
        <v>1351</v>
      </c>
      <c r="D149" s="6" t="s">
        <v>959</v>
      </c>
      <c r="E149" s="6" t="s">
        <v>960</v>
      </c>
      <c r="F149" s="15" t="s">
        <v>342</v>
      </c>
      <c r="G149" s="6" t="s">
        <v>977</v>
      </c>
      <c r="H149" s="7" t="s">
        <v>70</v>
      </c>
      <c r="I149" s="28" t="s">
        <v>71</v>
      </c>
      <c r="J149" s="28" t="s">
        <v>71</v>
      </c>
      <c r="K149" s="28" t="s">
        <v>70</v>
      </c>
      <c r="L149" s="28" t="s">
        <v>70</v>
      </c>
      <c r="M149" s="8" t="s">
        <v>70</v>
      </c>
      <c r="N149" s="8" t="s">
        <v>70</v>
      </c>
      <c r="O149" s="9" t="s">
        <v>70</v>
      </c>
      <c r="P149" s="7" t="s">
        <v>70</v>
      </c>
      <c r="Q149" s="28" t="s">
        <v>70</v>
      </c>
      <c r="R149" s="28" t="s">
        <v>70</v>
      </c>
      <c r="S149" s="28" t="s">
        <v>71</v>
      </c>
      <c r="T149" s="28" t="s">
        <v>70</v>
      </c>
      <c r="U149" s="28" t="s">
        <v>70</v>
      </c>
      <c r="V149" s="8" t="s">
        <v>70</v>
      </c>
      <c r="W149" s="8" t="s">
        <v>70</v>
      </c>
      <c r="X149" s="9" t="s">
        <v>70</v>
      </c>
      <c r="Y149" s="7" t="s">
        <v>70</v>
      </c>
      <c r="Z149" s="28" t="s">
        <v>70</v>
      </c>
      <c r="AA149" s="28" t="s">
        <v>70</v>
      </c>
      <c r="AB149" s="28" t="s">
        <v>70</v>
      </c>
      <c r="AC149" s="28" t="s">
        <v>71</v>
      </c>
      <c r="AD149" s="8" t="s">
        <v>70</v>
      </c>
      <c r="AE149" s="8" t="s">
        <v>70</v>
      </c>
      <c r="AF149" s="8" t="s">
        <v>70</v>
      </c>
      <c r="AG149" s="9" t="s">
        <v>70</v>
      </c>
      <c r="AH149" s="13" t="str">
        <f t="shared" si="91"/>
        <v>L</v>
      </c>
      <c r="AI149" s="3" t="str">
        <f t="shared" si="92"/>
        <v>−</v>
      </c>
      <c r="AL149" s="3" t="str">
        <f t="shared" si="93"/>
        <v>−</v>
      </c>
      <c r="AM149" s="3" t="str">
        <f t="shared" si="94"/>
        <v>−</v>
      </c>
      <c r="AN149" s="3" t="str">
        <f t="shared" si="95"/>
        <v>−</v>
      </c>
      <c r="AO149" s="3" t="str">
        <f t="shared" si="64"/>
        <v>−</v>
      </c>
      <c r="AP149" s="3" t="str">
        <f t="shared" si="65"/>
        <v>−</v>
      </c>
      <c r="AQ149" s="3" t="str">
        <f t="shared" si="66"/>
        <v>−</v>
      </c>
      <c r="AR149" s="3" t="str">
        <f t="shared" si="67"/>
        <v>−</v>
      </c>
      <c r="AS149" s="3" t="str">
        <f t="shared" si="68"/>
        <v>−</v>
      </c>
      <c r="AT149" s="3" t="str">
        <f t="shared" si="69"/>
        <v>−</v>
      </c>
      <c r="AU149" s="3" t="str">
        <f t="shared" si="70"/>
        <v>−</v>
      </c>
      <c r="AV149" s="3" t="str">
        <f t="shared" si="71"/>
        <v>○</v>
      </c>
      <c r="AY149" s="3" t="s">
        <v>71</v>
      </c>
      <c r="BA149" s="3" t="str">
        <f t="shared" si="72"/>
        <v>−</v>
      </c>
      <c r="BB149" s="3" t="str">
        <f t="shared" si="73"/>
        <v>−</v>
      </c>
      <c r="BC149" s="3" t="str">
        <f t="shared" si="74"/>
        <v>−</v>
      </c>
      <c r="BI149" s="3" t="str">
        <f t="shared" si="75"/>
        <v>−</v>
      </c>
      <c r="BJ149" s="3" t="str">
        <f t="shared" si="76"/>
        <v>−</v>
      </c>
      <c r="BK149" s="3" t="str">
        <f t="shared" si="77"/>
        <v>−</v>
      </c>
      <c r="BL149" s="3" t="str">
        <f t="shared" si="78"/>
        <v>−</v>
      </c>
      <c r="BM149" s="3" t="str">
        <f t="shared" si="79"/>
        <v>−</v>
      </c>
      <c r="BN149" s="3" t="str">
        <f t="shared" si="80"/>
        <v>−</v>
      </c>
      <c r="BO149" s="3"/>
      <c r="BP149" s="3"/>
      <c r="BQ149" s="3"/>
      <c r="BR149" s="3"/>
      <c r="BS149" s="3"/>
      <c r="BT149" s="3"/>
      <c r="BU149" s="3"/>
      <c r="BV149" s="3"/>
      <c r="BW149" s="3" t="str">
        <f t="shared" si="81"/>
        <v>−</v>
      </c>
      <c r="BX149" s="3" t="str">
        <f t="shared" si="82"/>
        <v>−</v>
      </c>
      <c r="BY149" s="3" t="str">
        <f t="shared" si="83"/>
        <v>−</v>
      </c>
      <c r="BZ149" s="3" t="str">
        <f t="shared" si="84"/>
        <v>−</v>
      </c>
      <c r="CA149" s="3" t="str">
        <f t="shared" si="85"/>
        <v>−</v>
      </c>
      <c r="CB149" s="3" t="str">
        <f t="shared" si="86"/>
        <v>−</v>
      </c>
      <c r="CC149" s="3" t="str">
        <f t="shared" si="87"/>
        <v>−</v>
      </c>
      <c r="CD149" s="3" t="str">
        <f t="shared" si="88"/>
        <v>−</v>
      </c>
      <c r="CG149" s="3" t="str">
        <f t="shared" si="89"/>
        <v>−</v>
      </c>
      <c r="CH149" s="3" t="str">
        <f t="shared" si="90"/>
        <v>−</v>
      </c>
    </row>
    <row r="150" spans="1:86" ht="52" x14ac:dyDescent="0.2">
      <c r="A150" s="6" t="s">
        <v>826</v>
      </c>
      <c r="B150" s="6" t="s">
        <v>984</v>
      </c>
      <c r="C150" s="11" t="s">
        <v>1352</v>
      </c>
      <c r="D150" s="6" t="s">
        <v>959</v>
      </c>
      <c r="E150" s="6" t="s">
        <v>960</v>
      </c>
      <c r="F150" s="15" t="s">
        <v>342</v>
      </c>
      <c r="G150" s="6" t="s">
        <v>985</v>
      </c>
      <c r="H150" s="7" t="s">
        <v>71</v>
      </c>
      <c r="I150" s="28" t="s">
        <v>71</v>
      </c>
      <c r="J150" s="28" t="s">
        <v>71</v>
      </c>
      <c r="K150" s="28" t="s">
        <v>71</v>
      </c>
      <c r="L150" s="28" t="s">
        <v>71</v>
      </c>
      <c r="M150" s="8" t="s">
        <v>71</v>
      </c>
      <c r="N150" s="8" t="s">
        <v>71</v>
      </c>
      <c r="O150" s="9" t="s">
        <v>71</v>
      </c>
      <c r="P150" s="7" t="s">
        <v>70</v>
      </c>
      <c r="Q150" s="28" t="s">
        <v>70</v>
      </c>
      <c r="R150" s="28" t="s">
        <v>70</v>
      </c>
      <c r="S150" s="28" t="s">
        <v>71</v>
      </c>
      <c r="T150" s="28" t="s">
        <v>70</v>
      </c>
      <c r="U150" s="28" t="s">
        <v>70</v>
      </c>
      <c r="V150" s="8" t="s">
        <v>70</v>
      </c>
      <c r="W150" s="8" t="s">
        <v>70</v>
      </c>
      <c r="X150" s="9" t="s">
        <v>70</v>
      </c>
      <c r="Y150" s="7" t="s">
        <v>71</v>
      </c>
      <c r="Z150" s="28" t="s">
        <v>70</v>
      </c>
      <c r="AA150" s="28" t="s">
        <v>70</v>
      </c>
      <c r="AB150" s="28" t="s">
        <v>70</v>
      </c>
      <c r="AC150" s="28" t="s">
        <v>70</v>
      </c>
      <c r="AD150" s="8" t="s">
        <v>70</v>
      </c>
      <c r="AE150" s="8" t="s">
        <v>70</v>
      </c>
      <c r="AF150" s="8" t="s">
        <v>70</v>
      </c>
      <c r="AG150" s="9" t="s">
        <v>70</v>
      </c>
      <c r="AH150" s="13" t="str">
        <f t="shared" si="91"/>
        <v>L</v>
      </c>
      <c r="AI150" s="3" t="str">
        <f t="shared" si="92"/>
        <v>−</v>
      </c>
      <c r="AL150" s="3" t="str">
        <f t="shared" si="93"/>
        <v>−</v>
      </c>
      <c r="AM150" s="3" t="str">
        <f t="shared" si="94"/>
        <v>−</v>
      </c>
      <c r="AN150" s="3" t="str">
        <f t="shared" si="95"/>
        <v>−</v>
      </c>
      <c r="AO150" s="3" t="str">
        <f t="shared" si="64"/>
        <v>−</v>
      </c>
      <c r="AP150" s="3" t="str">
        <f t="shared" si="65"/>
        <v>−</v>
      </c>
      <c r="AQ150" s="3" t="str">
        <f t="shared" si="66"/>
        <v>−</v>
      </c>
      <c r="AR150" s="3" t="str">
        <f t="shared" si="67"/>
        <v>−</v>
      </c>
      <c r="AS150" s="3" t="str">
        <f t="shared" si="68"/>
        <v>−</v>
      </c>
      <c r="AT150" s="3" t="str">
        <f t="shared" si="69"/>
        <v>−</v>
      </c>
      <c r="AU150" s="3" t="str">
        <f t="shared" si="70"/>
        <v>−</v>
      </c>
      <c r="AV150" s="3" t="str">
        <f t="shared" si="71"/>
        <v>○</v>
      </c>
      <c r="AY150" s="3" t="s">
        <v>71</v>
      </c>
      <c r="BA150" s="3" t="str">
        <f t="shared" si="72"/>
        <v>−</v>
      </c>
      <c r="BB150" s="3" t="str">
        <f t="shared" si="73"/>
        <v>−</v>
      </c>
      <c r="BC150" s="3" t="str">
        <f t="shared" si="74"/>
        <v>−</v>
      </c>
      <c r="BI150" s="3" t="str">
        <f t="shared" si="75"/>
        <v>−</v>
      </c>
      <c r="BJ150" s="3" t="str">
        <f t="shared" si="76"/>
        <v>−</v>
      </c>
      <c r="BK150" s="3" t="str">
        <f t="shared" si="77"/>
        <v>−</v>
      </c>
      <c r="BL150" s="3" t="str">
        <f t="shared" si="78"/>
        <v>−</v>
      </c>
      <c r="BM150" s="3" t="str">
        <f t="shared" si="79"/>
        <v>−</v>
      </c>
      <c r="BN150" s="3" t="str">
        <f t="shared" si="80"/>
        <v>−</v>
      </c>
      <c r="BO150" s="3"/>
      <c r="BP150" s="3"/>
      <c r="BQ150" s="3"/>
      <c r="BR150" s="3"/>
      <c r="BS150" s="3"/>
      <c r="BT150" s="3"/>
      <c r="BU150" s="3"/>
      <c r="BV150" s="3"/>
      <c r="BW150" s="3" t="str">
        <f t="shared" si="81"/>
        <v>−</v>
      </c>
      <c r="BX150" s="3" t="str">
        <f t="shared" si="82"/>
        <v>−</v>
      </c>
      <c r="BY150" s="3" t="str">
        <f t="shared" si="83"/>
        <v>−</v>
      </c>
      <c r="BZ150" s="3" t="str">
        <f t="shared" si="84"/>
        <v>−</v>
      </c>
      <c r="CA150" s="3" t="str">
        <f t="shared" si="85"/>
        <v>−</v>
      </c>
      <c r="CB150" s="3" t="str">
        <f t="shared" si="86"/>
        <v>−</v>
      </c>
      <c r="CC150" s="3" t="str">
        <f t="shared" si="87"/>
        <v>−</v>
      </c>
      <c r="CD150" s="3" t="str">
        <f t="shared" si="88"/>
        <v>−</v>
      </c>
      <c r="CG150" s="3" t="str">
        <f t="shared" si="89"/>
        <v>−</v>
      </c>
      <c r="CH150" s="3" t="str">
        <f t="shared" si="90"/>
        <v>−</v>
      </c>
    </row>
    <row r="151" spans="1:86" ht="52" x14ac:dyDescent="0.2">
      <c r="A151" s="6" t="s">
        <v>826</v>
      </c>
      <c r="B151" s="6" t="s">
        <v>986</v>
      </c>
      <c r="C151" s="11" t="s">
        <v>1353</v>
      </c>
      <c r="D151" s="6" t="s">
        <v>987</v>
      </c>
      <c r="E151" s="6" t="s">
        <v>988</v>
      </c>
      <c r="F151" s="15" t="s">
        <v>989</v>
      </c>
      <c r="G151" s="6" t="s">
        <v>990</v>
      </c>
      <c r="H151" s="7" t="s">
        <v>70</v>
      </c>
      <c r="I151" s="28" t="s">
        <v>71</v>
      </c>
      <c r="J151" s="28" t="s">
        <v>71</v>
      </c>
      <c r="K151" s="28" t="s">
        <v>71</v>
      </c>
      <c r="L151" s="28" t="s">
        <v>71</v>
      </c>
      <c r="M151" s="8" t="s">
        <v>71</v>
      </c>
      <c r="N151" s="8" t="s">
        <v>71</v>
      </c>
      <c r="O151" s="9" t="s">
        <v>71</v>
      </c>
      <c r="P151" s="7" t="s">
        <v>71</v>
      </c>
      <c r="Q151" s="28" t="s">
        <v>70</v>
      </c>
      <c r="R151" s="28" t="s">
        <v>70</v>
      </c>
      <c r="S151" s="28" t="s">
        <v>71</v>
      </c>
      <c r="T151" s="28" t="s">
        <v>70</v>
      </c>
      <c r="U151" s="28" t="s">
        <v>70</v>
      </c>
      <c r="V151" s="8" t="s">
        <v>70</v>
      </c>
      <c r="W151" s="8" t="s">
        <v>70</v>
      </c>
      <c r="X151" s="9" t="s">
        <v>70</v>
      </c>
      <c r="Y151" s="7" t="s">
        <v>71</v>
      </c>
      <c r="Z151" s="28" t="s">
        <v>70</v>
      </c>
      <c r="AA151" s="28" t="s">
        <v>70</v>
      </c>
      <c r="AB151" s="28" t="s">
        <v>70</v>
      </c>
      <c r="AC151" s="28" t="s">
        <v>70</v>
      </c>
      <c r="AD151" s="8" t="s">
        <v>70</v>
      </c>
      <c r="AE151" s="8" t="s">
        <v>70</v>
      </c>
      <c r="AF151" s="8" t="s">
        <v>70</v>
      </c>
      <c r="AG151" s="9" t="s">
        <v>70</v>
      </c>
      <c r="AH151" s="13" t="str">
        <f t="shared" si="91"/>
        <v>L,160</v>
      </c>
      <c r="AI151" s="3" t="str">
        <f t="shared" si="92"/>
        <v>−</v>
      </c>
      <c r="AL151" s="3" t="str">
        <f t="shared" si="93"/>
        <v>−</v>
      </c>
      <c r="AM151" s="3" t="str">
        <f t="shared" si="94"/>
        <v>−</v>
      </c>
      <c r="AN151" s="3" t="str">
        <f t="shared" si="95"/>
        <v>−</v>
      </c>
      <c r="AO151" s="3" t="str">
        <f t="shared" si="64"/>
        <v>−</v>
      </c>
      <c r="AP151" s="3" t="str">
        <f t="shared" si="65"/>
        <v>−</v>
      </c>
      <c r="AQ151" s="3" t="str">
        <f t="shared" si="66"/>
        <v>−</v>
      </c>
      <c r="AR151" s="3" t="str">
        <f t="shared" si="67"/>
        <v>−</v>
      </c>
      <c r="AS151" s="3" t="str">
        <f t="shared" si="68"/>
        <v>−</v>
      </c>
      <c r="AT151" s="3" t="str">
        <f t="shared" si="69"/>
        <v>−</v>
      </c>
      <c r="AU151" s="3" t="str">
        <f t="shared" si="70"/>
        <v>−</v>
      </c>
      <c r="AV151" s="3" t="str">
        <f t="shared" si="71"/>
        <v>○</v>
      </c>
      <c r="AY151" s="3" t="s">
        <v>71</v>
      </c>
      <c r="BA151" s="3" t="str">
        <f t="shared" si="72"/>
        <v>−</v>
      </c>
      <c r="BB151" s="3" t="str">
        <f t="shared" si="73"/>
        <v>−</v>
      </c>
      <c r="BC151" s="3" t="str">
        <f t="shared" si="74"/>
        <v>−</v>
      </c>
      <c r="BI151" s="3" t="str">
        <f t="shared" si="75"/>
        <v>−</v>
      </c>
      <c r="BJ151" s="3" t="str">
        <f t="shared" si="76"/>
        <v>−</v>
      </c>
      <c r="BK151" s="3" t="str">
        <f t="shared" si="77"/>
        <v>−</v>
      </c>
      <c r="BL151" s="3" t="str">
        <f t="shared" si="78"/>
        <v>−</v>
      </c>
      <c r="BM151" s="3" t="str">
        <f t="shared" si="79"/>
        <v>−</v>
      </c>
      <c r="BN151" s="3" t="str">
        <f t="shared" si="80"/>
        <v>−</v>
      </c>
      <c r="BO151" s="3"/>
      <c r="BP151" s="3"/>
      <c r="BQ151" s="3"/>
      <c r="BR151" s="3"/>
      <c r="BS151" s="3"/>
      <c r="BT151" s="3"/>
      <c r="BU151" s="3"/>
      <c r="BV151" s="3"/>
      <c r="BW151" s="3" t="str">
        <f t="shared" si="81"/>
        <v>−</v>
      </c>
      <c r="BX151" s="3" t="str">
        <f t="shared" si="82"/>
        <v>−</v>
      </c>
      <c r="BY151" s="3" t="str">
        <f t="shared" si="83"/>
        <v>−</v>
      </c>
      <c r="BZ151" s="3" t="str">
        <f t="shared" si="84"/>
        <v>−</v>
      </c>
      <c r="CA151" s="3" t="str">
        <f t="shared" si="85"/>
        <v>−</v>
      </c>
      <c r="CB151" s="3" t="str">
        <f t="shared" si="86"/>
        <v>−</v>
      </c>
      <c r="CC151" s="3" t="str">
        <f t="shared" si="87"/>
        <v>−</v>
      </c>
      <c r="CD151" s="3" t="str">
        <f t="shared" si="88"/>
        <v>−</v>
      </c>
      <c r="CG151" s="3" t="str">
        <f t="shared" si="89"/>
        <v>−</v>
      </c>
      <c r="CH151" s="3" t="str">
        <f t="shared" si="90"/>
        <v>○</v>
      </c>
    </row>
    <row r="152" spans="1:86" ht="52" x14ac:dyDescent="0.2">
      <c r="A152" s="6" t="s">
        <v>826</v>
      </c>
      <c r="B152" s="6" t="s">
        <v>624</v>
      </c>
      <c r="C152" s="11" t="s">
        <v>1354</v>
      </c>
      <c r="D152" s="6" t="s">
        <v>947</v>
      </c>
      <c r="E152" s="6" t="s">
        <v>948</v>
      </c>
      <c r="F152" s="15" t="s">
        <v>949</v>
      </c>
      <c r="G152" s="6" t="s">
        <v>950</v>
      </c>
      <c r="H152" s="7" t="s">
        <v>70</v>
      </c>
      <c r="I152" s="28" t="s">
        <v>71</v>
      </c>
      <c r="J152" s="28" t="s">
        <v>71</v>
      </c>
      <c r="K152" s="28" t="s">
        <v>71</v>
      </c>
      <c r="L152" s="28" t="s">
        <v>70</v>
      </c>
      <c r="M152" s="8" t="s">
        <v>70</v>
      </c>
      <c r="N152" s="8" t="s">
        <v>70</v>
      </c>
      <c r="O152" s="9" t="s">
        <v>70</v>
      </c>
      <c r="P152" s="7" t="s">
        <v>71</v>
      </c>
      <c r="Q152" s="28" t="s">
        <v>70</v>
      </c>
      <c r="R152" s="28" t="s">
        <v>70</v>
      </c>
      <c r="S152" s="28" t="s">
        <v>71</v>
      </c>
      <c r="T152" s="28" t="s">
        <v>71</v>
      </c>
      <c r="U152" s="28" t="s">
        <v>70</v>
      </c>
      <c r="V152" s="8" t="s">
        <v>71</v>
      </c>
      <c r="W152" s="8" t="s">
        <v>71</v>
      </c>
      <c r="X152" s="9" t="s">
        <v>70</v>
      </c>
      <c r="Y152" s="7" t="s">
        <v>71</v>
      </c>
      <c r="Z152" s="28" t="s">
        <v>70</v>
      </c>
      <c r="AA152" s="28" t="s">
        <v>70</v>
      </c>
      <c r="AB152" s="28" t="s">
        <v>70</v>
      </c>
      <c r="AC152" s="28" t="s">
        <v>70</v>
      </c>
      <c r="AD152" s="8" t="s">
        <v>70</v>
      </c>
      <c r="AE152" s="8" t="s">
        <v>70</v>
      </c>
      <c r="AF152" s="8" t="s">
        <v>70</v>
      </c>
      <c r="AG152" s="9" t="s">
        <v>70</v>
      </c>
      <c r="AH152" s="13" t="str">
        <f t="shared" si="91"/>
        <v>B,L,143</v>
      </c>
      <c r="AI152" s="3" t="str">
        <f t="shared" si="92"/>
        <v>−</v>
      </c>
      <c r="AL152" s="3" t="str">
        <f t="shared" si="93"/>
        <v>○</v>
      </c>
      <c r="AM152" s="3" t="str">
        <f t="shared" si="94"/>
        <v>−</v>
      </c>
      <c r="AN152" s="3" t="str">
        <f t="shared" si="95"/>
        <v>−</v>
      </c>
      <c r="AO152" s="3" t="str">
        <f t="shared" si="64"/>
        <v>−</v>
      </c>
      <c r="AP152" s="3" t="str">
        <f t="shared" si="65"/>
        <v>−</v>
      </c>
      <c r="AQ152" s="3" t="str">
        <f t="shared" si="66"/>
        <v>−</v>
      </c>
      <c r="AR152" s="3" t="str">
        <f t="shared" si="67"/>
        <v>−</v>
      </c>
      <c r="AS152" s="3" t="str">
        <f t="shared" si="68"/>
        <v>−</v>
      </c>
      <c r="AT152" s="3" t="str">
        <f t="shared" si="69"/>
        <v>−</v>
      </c>
      <c r="AU152" s="3" t="str">
        <f t="shared" si="70"/>
        <v>−</v>
      </c>
      <c r="AV152" s="3" t="str">
        <f t="shared" si="71"/>
        <v>○</v>
      </c>
      <c r="AY152" s="3" t="s">
        <v>71</v>
      </c>
      <c r="BA152" s="3" t="str">
        <f t="shared" si="72"/>
        <v>−</v>
      </c>
      <c r="BB152" s="3" t="str">
        <f t="shared" si="73"/>
        <v>−</v>
      </c>
      <c r="BC152" s="3" t="str">
        <f t="shared" si="74"/>
        <v>−</v>
      </c>
      <c r="BI152" s="3" t="str">
        <f t="shared" si="75"/>
        <v>−</v>
      </c>
      <c r="BJ152" s="3" t="str">
        <f t="shared" si="76"/>
        <v>−</v>
      </c>
      <c r="BK152" s="3" t="str">
        <f t="shared" si="77"/>
        <v>−</v>
      </c>
      <c r="BL152" s="3" t="str">
        <f t="shared" si="78"/>
        <v>−</v>
      </c>
      <c r="BM152" s="3" t="str">
        <f t="shared" si="79"/>
        <v>−</v>
      </c>
      <c r="BN152" s="3" t="str">
        <f t="shared" si="80"/>
        <v>−</v>
      </c>
      <c r="BO152" s="3"/>
      <c r="BP152" s="3"/>
      <c r="BQ152" s="3"/>
      <c r="BR152" s="3"/>
      <c r="BS152" s="3"/>
      <c r="BT152" s="3"/>
      <c r="BU152" s="3"/>
      <c r="BV152" s="3"/>
      <c r="BW152" s="3" t="str">
        <f t="shared" si="81"/>
        <v>−</v>
      </c>
      <c r="BX152" s="3" t="str">
        <f t="shared" si="82"/>
        <v>−</v>
      </c>
      <c r="BY152" s="3" t="str">
        <f t="shared" si="83"/>
        <v>−</v>
      </c>
      <c r="BZ152" s="3" t="str">
        <f t="shared" si="84"/>
        <v>−</v>
      </c>
      <c r="CA152" s="3" t="str">
        <f t="shared" si="85"/>
        <v>−</v>
      </c>
      <c r="CB152" s="3" t="str">
        <f t="shared" si="86"/>
        <v>−</v>
      </c>
      <c r="CC152" s="3" t="str">
        <f t="shared" si="87"/>
        <v>−</v>
      </c>
      <c r="CD152" s="3" t="str">
        <f t="shared" si="88"/>
        <v>○</v>
      </c>
      <c r="CE152" s="3" t="s">
        <v>71</v>
      </c>
      <c r="CG152" s="3" t="str">
        <f t="shared" si="89"/>
        <v>−</v>
      </c>
      <c r="CH152" s="3" t="str">
        <f t="shared" si="90"/>
        <v>−</v>
      </c>
    </row>
    <row r="153" spans="1:86" ht="39" x14ac:dyDescent="0.2">
      <c r="A153" s="6" t="s">
        <v>826</v>
      </c>
      <c r="B153" s="6" t="s">
        <v>951</v>
      </c>
      <c r="C153" s="11" t="s">
        <v>1355</v>
      </c>
      <c r="D153" s="6" t="s">
        <v>952</v>
      </c>
      <c r="E153" s="6" t="s">
        <v>953</v>
      </c>
      <c r="F153" s="15" t="s">
        <v>949</v>
      </c>
      <c r="G153" s="6" t="s">
        <v>954</v>
      </c>
      <c r="H153" s="7" t="s">
        <v>70</v>
      </c>
      <c r="I153" s="28" t="s">
        <v>71</v>
      </c>
      <c r="J153" s="28" t="s">
        <v>71</v>
      </c>
      <c r="K153" s="28" t="s">
        <v>70</v>
      </c>
      <c r="L153" s="28" t="s">
        <v>70</v>
      </c>
      <c r="M153" s="8" t="s">
        <v>70</v>
      </c>
      <c r="N153" s="8" t="s">
        <v>71</v>
      </c>
      <c r="O153" s="9" t="s">
        <v>70</v>
      </c>
      <c r="P153" s="7" t="s">
        <v>70</v>
      </c>
      <c r="Q153" s="28" t="s">
        <v>70</v>
      </c>
      <c r="R153" s="28" t="s">
        <v>70</v>
      </c>
      <c r="S153" s="28" t="s">
        <v>71</v>
      </c>
      <c r="T153" s="28" t="s">
        <v>71</v>
      </c>
      <c r="U153" s="28" t="s">
        <v>70</v>
      </c>
      <c r="V153" s="8" t="s">
        <v>70</v>
      </c>
      <c r="W153" s="8" t="s">
        <v>70</v>
      </c>
      <c r="X153" s="9" t="s">
        <v>70</v>
      </c>
      <c r="Y153" s="7" t="s">
        <v>71</v>
      </c>
      <c r="Z153" s="28" t="s">
        <v>70</v>
      </c>
      <c r="AA153" s="28" t="s">
        <v>70</v>
      </c>
      <c r="AB153" s="28" t="s">
        <v>70</v>
      </c>
      <c r="AC153" s="28" t="s">
        <v>70</v>
      </c>
      <c r="AD153" s="8" t="s">
        <v>70</v>
      </c>
      <c r="AE153" s="8" t="s">
        <v>70</v>
      </c>
      <c r="AF153" s="8" t="s">
        <v>70</v>
      </c>
      <c r="AG153" s="9" t="s">
        <v>70</v>
      </c>
      <c r="AH153" s="13" t="str">
        <f t="shared" si="91"/>
        <v>B,L,143</v>
      </c>
      <c r="AI153" s="3" t="str">
        <f t="shared" si="92"/>
        <v>−</v>
      </c>
      <c r="AL153" s="3" t="str">
        <f t="shared" si="93"/>
        <v>○</v>
      </c>
      <c r="AM153" s="3" t="str">
        <f t="shared" si="94"/>
        <v>−</v>
      </c>
      <c r="AN153" s="3" t="str">
        <f t="shared" si="95"/>
        <v>−</v>
      </c>
      <c r="AO153" s="3" t="str">
        <f t="shared" si="64"/>
        <v>−</v>
      </c>
      <c r="AP153" s="3" t="str">
        <f t="shared" si="65"/>
        <v>−</v>
      </c>
      <c r="AQ153" s="3" t="str">
        <f t="shared" si="66"/>
        <v>−</v>
      </c>
      <c r="AR153" s="3" t="str">
        <f t="shared" si="67"/>
        <v>−</v>
      </c>
      <c r="AS153" s="3" t="str">
        <f t="shared" si="68"/>
        <v>−</v>
      </c>
      <c r="AT153" s="3" t="str">
        <f t="shared" si="69"/>
        <v>−</v>
      </c>
      <c r="AU153" s="3" t="str">
        <f t="shared" si="70"/>
        <v>−</v>
      </c>
      <c r="AV153" s="3" t="str">
        <f t="shared" si="71"/>
        <v>○</v>
      </c>
      <c r="AY153" s="3" t="s">
        <v>71</v>
      </c>
      <c r="BA153" s="3" t="str">
        <f t="shared" si="72"/>
        <v>−</v>
      </c>
      <c r="BB153" s="3" t="str">
        <f t="shared" si="73"/>
        <v>−</v>
      </c>
      <c r="BC153" s="3" t="str">
        <f t="shared" si="74"/>
        <v>−</v>
      </c>
      <c r="BI153" s="3" t="str">
        <f t="shared" si="75"/>
        <v>−</v>
      </c>
      <c r="BJ153" s="3" t="str">
        <f t="shared" si="76"/>
        <v>−</v>
      </c>
      <c r="BK153" s="3" t="str">
        <f t="shared" si="77"/>
        <v>−</v>
      </c>
      <c r="BL153" s="3" t="str">
        <f t="shared" si="78"/>
        <v>−</v>
      </c>
      <c r="BM153" s="3" t="str">
        <f t="shared" si="79"/>
        <v>−</v>
      </c>
      <c r="BN153" s="3" t="str">
        <f t="shared" si="80"/>
        <v>−</v>
      </c>
      <c r="BO153" s="3"/>
      <c r="BP153" s="3"/>
      <c r="BQ153" s="3"/>
      <c r="BR153" s="3"/>
      <c r="BS153" s="3"/>
      <c r="BT153" s="3"/>
      <c r="BU153" s="3"/>
      <c r="BV153" s="3"/>
      <c r="BW153" s="3" t="str">
        <f t="shared" si="81"/>
        <v>−</v>
      </c>
      <c r="BX153" s="3" t="str">
        <f t="shared" si="82"/>
        <v>−</v>
      </c>
      <c r="BY153" s="3" t="str">
        <f t="shared" si="83"/>
        <v>−</v>
      </c>
      <c r="BZ153" s="3" t="str">
        <f t="shared" si="84"/>
        <v>−</v>
      </c>
      <c r="CA153" s="3" t="str">
        <f t="shared" si="85"/>
        <v>−</v>
      </c>
      <c r="CB153" s="3" t="str">
        <f t="shared" si="86"/>
        <v>−</v>
      </c>
      <c r="CC153" s="3" t="str">
        <f t="shared" si="87"/>
        <v>−</v>
      </c>
      <c r="CD153" s="3" t="str">
        <f t="shared" si="88"/>
        <v>○</v>
      </c>
      <c r="CE153" s="3" t="s">
        <v>71</v>
      </c>
      <c r="CG153" s="3" t="str">
        <f t="shared" si="89"/>
        <v>−</v>
      </c>
      <c r="CH153" s="3" t="str">
        <f t="shared" si="90"/>
        <v>−</v>
      </c>
    </row>
    <row r="154" spans="1:86" ht="39" x14ac:dyDescent="0.2">
      <c r="A154" s="6" t="s">
        <v>826</v>
      </c>
      <c r="B154" s="6" t="s">
        <v>955</v>
      </c>
      <c r="C154" s="11" t="s">
        <v>1356</v>
      </c>
      <c r="D154" s="6" t="s">
        <v>952</v>
      </c>
      <c r="E154" s="6" t="s">
        <v>956</v>
      </c>
      <c r="F154" s="15" t="s">
        <v>949</v>
      </c>
      <c r="G154" s="6" t="s">
        <v>957</v>
      </c>
      <c r="H154" s="7" t="s">
        <v>70</v>
      </c>
      <c r="I154" s="28" t="s">
        <v>71</v>
      </c>
      <c r="J154" s="28" t="s">
        <v>70</v>
      </c>
      <c r="K154" s="28" t="s">
        <v>70</v>
      </c>
      <c r="L154" s="28" t="s">
        <v>70</v>
      </c>
      <c r="M154" s="8" t="s">
        <v>70</v>
      </c>
      <c r="N154" s="8" t="s">
        <v>70</v>
      </c>
      <c r="O154" s="9" t="s">
        <v>70</v>
      </c>
      <c r="P154" s="7" t="s">
        <v>71</v>
      </c>
      <c r="Q154" s="28" t="s">
        <v>70</v>
      </c>
      <c r="R154" s="28" t="s">
        <v>71</v>
      </c>
      <c r="S154" s="28" t="s">
        <v>71</v>
      </c>
      <c r="T154" s="28" t="s">
        <v>70</v>
      </c>
      <c r="U154" s="28" t="s">
        <v>70</v>
      </c>
      <c r="V154" s="8" t="s">
        <v>70</v>
      </c>
      <c r="W154" s="8" t="s">
        <v>70</v>
      </c>
      <c r="X154" s="9" t="s">
        <v>70</v>
      </c>
      <c r="Y154" s="7" t="s">
        <v>71</v>
      </c>
      <c r="Z154" s="28" t="s">
        <v>70</v>
      </c>
      <c r="AA154" s="28" t="s">
        <v>70</v>
      </c>
      <c r="AB154" s="28" t="s">
        <v>70</v>
      </c>
      <c r="AC154" s="28" t="s">
        <v>70</v>
      </c>
      <c r="AD154" s="8" t="s">
        <v>70</v>
      </c>
      <c r="AE154" s="8" t="s">
        <v>70</v>
      </c>
      <c r="AF154" s="8" t="s">
        <v>70</v>
      </c>
      <c r="AG154" s="9" t="s">
        <v>70</v>
      </c>
      <c r="AH154" s="13" t="str">
        <f t="shared" si="91"/>
        <v>B,L,143</v>
      </c>
      <c r="AI154" s="3" t="str">
        <f t="shared" si="92"/>
        <v>−</v>
      </c>
      <c r="AL154" s="3" t="str">
        <f t="shared" si="93"/>
        <v>○</v>
      </c>
      <c r="AM154" s="3" t="str">
        <f t="shared" si="94"/>
        <v>−</v>
      </c>
      <c r="AN154" s="3" t="str">
        <f t="shared" si="95"/>
        <v>−</v>
      </c>
      <c r="AO154" s="3" t="str">
        <f t="shared" si="64"/>
        <v>−</v>
      </c>
      <c r="AP154" s="3" t="str">
        <f t="shared" si="65"/>
        <v>−</v>
      </c>
      <c r="AQ154" s="3" t="str">
        <f t="shared" si="66"/>
        <v>−</v>
      </c>
      <c r="AR154" s="3" t="str">
        <f t="shared" si="67"/>
        <v>−</v>
      </c>
      <c r="AS154" s="3" t="str">
        <f t="shared" si="68"/>
        <v>−</v>
      </c>
      <c r="AT154" s="3" t="str">
        <f t="shared" si="69"/>
        <v>−</v>
      </c>
      <c r="AU154" s="3" t="str">
        <f t="shared" si="70"/>
        <v>−</v>
      </c>
      <c r="AV154" s="3" t="str">
        <f t="shared" si="71"/>
        <v>○</v>
      </c>
      <c r="AY154" s="3" t="s">
        <v>71</v>
      </c>
      <c r="BA154" s="3" t="str">
        <f t="shared" si="72"/>
        <v>−</v>
      </c>
      <c r="BB154" s="3" t="str">
        <f t="shared" si="73"/>
        <v>−</v>
      </c>
      <c r="BC154" s="3" t="str">
        <f t="shared" si="74"/>
        <v>−</v>
      </c>
      <c r="BI154" s="3" t="str">
        <f t="shared" si="75"/>
        <v>−</v>
      </c>
      <c r="BJ154" s="3" t="str">
        <f t="shared" si="76"/>
        <v>−</v>
      </c>
      <c r="BK154" s="3" t="str">
        <f t="shared" si="77"/>
        <v>−</v>
      </c>
      <c r="BL154" s="3" t="str">
        <f t="shared" si="78"/>
        <v>−</v>
      </c>
      <c r="BM154" s="3" t="str">
        <f t="shared" si="79"/>
        <v>−</v>
      </c>
      <c r="BN154" s="3" t="str">
        <f t="shared" si="80"/>
        <v>−</v>
      </c>
      <c r="BO154" s="3"/>
      <c r="BP154" s="3"/>
      <c r="BQ154" s="3"/>
      <c r="BR154" s="3"/>
      <c r="BS154" s="3"/>
      <c r="BT154" s="3"/>
      <c r="BU154" s="3"/>
      <c r="BV154" s="3"/>
      <c r="BW154" s="3" t="str">
        <f t="shared" si="81"/>
        <v>−</v>
      </c>
      <c r="BX154" s="3" t="str">
        <f t="shared" si="82"/>
        <v>−</v>
      </c>
      <c r="BY154" s="3" t="str">
        <f t="shared" si="83"/>
        <v>−</v>
      </c>
      <c r="BZ154" s="3" t="str">
        <f t="shared" si="84"/>
        <v>−</v>
      </c>
      <c r="CA154" s="3" t="str">
        <f t="shared" si="85"/>
        <v>−</v>
      </c>
      <c r="CB154" s="3" t="str">
        <f t="shared" si="86"/>
        <v>−</v>
      </c>
      <c r="CC154" s="3" t="str">
        <f t="shared" si="87"/>
        <v>−</v>
      </c>
      <c r="CD154" s="3" t="str">
        <f t="shared" si="88"/>
        <v>○</v>
      </c>
      <c r="CE154" s="3" t="s">
        <v>71</v>
      </c>
      <c r="CG154" s="3" t="str">
        <f t="shared" si="89"/>
        <v>−</v>
      </c>
      <c r="CH154" s="3" t="str">
        <f t="shared" si="90"/>
        <v>−</v>
      </c>
    </row>
    <row r="155" spans="1:86" ht="36" x14ac:dyDescent="0.2">
      <c r="A155" s="6" t="s">
        <v>826</v>
      </c>
      <c r="B155" s="22" t="s">
        <v>821</v>
      </c>
      <c r="C155" s="23" t="s">
        <v>1357</v>
      </c>
      <c r="D155" s="22" t="s">
        <v>822</v>
      </c>
      <c r="E155" s="6" t="s">
        <v>823</v>
      </c>
      <c r="F155" s="15" t="s">
        <v>824</v>
      </c>
      <c r="G155" s="22" t="s">
        <v>825</v>
      </c>
      <c r="H155" s="24" t="s">
        <v>70</v>
      </c>
      <c r="I155" s="29" t="s">
        <v>71</v>
      </c>
      <c r="J155" s="29" t="s">
        <v>71</v>
      </c>
      <c r="K155" s="29" t="s">
        <v>70</v>
      </c>
      <c r="L155" s="29" t="s">
        <v>70</v>
      </c>
      <c r="M155" s="25" t="s">
        <v>70</v>
      </c>
      <c r="N155" s="25" t="s">
        <v>70</v>
      </c>
      <c r="O155" s="26" t="s">
        <v>70</v>
      </c>
      <c r="P155" s="24" t="s">
        <v>71</v>
      </c>
      <c r="Q155" s="29" t="s">
        <v>71</v>
      </c>
      <c r="R155" s="29" t="s">
        <v>70</v>
      </c>
      <c r="S155" s="29" t="s">
        <v>70</v>
      </c>
      <c r="T155" s="29" t="s">
        <v>70</v>
      </c>
      <c r="U155" s="29" t="s">
        <v>70</v>
      </c>
      <c r="V155" s="25" t="s">
        <v>70</v>
      </c>
      <c r="W155" s="25" t="s">
        <v>70</v>
      </c>
      <c r="X155" s="26" t="s">
        <v>70</v>
      </c>
      <c r="Y155" s="24" t="s">
        <v>71</v>
      </c>
      <c r="Z155" s="29" t="s">
        <v>70</v>
      </c>
      <c r="AA155" s="29" t="s">
        <v>70</v>
      </c>
      <c r="AB155" s="29" t="s">
        <v>70</v>
      </c>
      <c r="AC155" s="29" t="s">
        <v>70</v>
      </c>
      <c r="AD155" s="25" t="s">
        <v>70</v>
      </c>
      <c r="AE155" s="25" t="s">
        <v>70</v>
      </c>
      <c r="AF155" s="25" t="s">
        <v>70</v>
      </c>
      <c r="AG155" s="26" t="s">
        <v>70</v>
      </c>
      <c r="AH155" s="27" t="str">
        <f t="shared" si="91"/>
        <v>A,I,102</v>
      </c>
      <c r="AI155" s="18" t="str">
        <f t="shared" si="92"/>
        <v>○</v>
      </c>
      <c r="AJ155" s="18" t="s">
        <v>71</v>
      </c>
      <c r="AK155" s="18"/>
      <c r="AL155" s="18" t="str">
        <f t="shared" si="93"/>
        <v>−</v>
      </c>
      <c r="AM155" s="18" t="str">
        <f t="shared" si="94"/>
        <v>−</v>
      </c>
      <c r="AN155" s="18" t="str">
        <f t="shared" si="95"/>
        <v>−</v>
      </c>
      <c r="AO155" s="18" t="str">
        <f t="shared" si="64"/>
        <v>−</v>
      </c>
      <c r="AP155" s="18" t="str">
        <f t="shared" si="65"/>
        <v>−</v>
      </c>
      <c r="AQ155" s="18" t="str">
        <f t="shared" si="66"/>
        <v>−</v>
      </c>
      <c r="AR155" s="18" t="str">
        <f t="shared" si="67"/>
        <v>−</v>
      </c>
      <c r="AS155" s="18" t="str">
        <f t="shared" si="68"/>
        <v>○</v>
      </c>
      <c r="AT155" s="18" t="str">
        <f t="shared" si="69"/>
        <v>−</v>
      </c>
      <c r="AU155" s="18" t="str">
        <f t="shared" si="70"/>
        <v>−</v>
      </c>
      <c r="AV155" s="18" t="str">
        <f t="shared" si="71"/>
        <v>−</v>
      </c>
      <c r="AW155" s="18"/>
      <c r="AX155" s="18"/>
      <c r="AY155" s="18"/>
      <c r="AZ155" s="18"/>
      <c r="BA155" s="18" t="str">
        <f t="shared" si="72"/>
        <v>−</v>
      </c>
      <c r="BB155" s="18" t="str">
        <f t="shared" si="73"/>
        <v>−</v>
      </c>
      <c r="BC155" s="18" t="str">
        <f t="shared" si="74"/>
        <v>−</v>
      </c>
      <c r="BD155" s="18"/>
      <c r="BE155" s="18"/>
      <c r="BF155" s="18"/>
      <c r="BG155" s="18"/>
      <c r="BH155" s="18"/>
      <c r="BI155" s="18" t="str">
        <f t="shared" si="75"/>
        <v>−</v>
      </c>
      <c r="BJ155" s="18" t="str">
        <f t="shared" si="76"/>
        <v>−</v>
      </c>
      <c r="BK155" s="18" t="str">
        <f t="shared" si="77"/>
        <v>−</v>
      </c>
      <c r="BL155" s="18" t="str">
        <f t="shared" si="78"/>
        <v>−</v>
      </c>
      <c r="BM155" s="18" t="str">
        <f t="shared" si="79"/>
        <v>−</v>
      </c>
      <c r="BN155" s="18" t="str">
        <f t="shared" si="80"/>
        <v>−</v>
      </c>
      <c r="BO155" s="18"/>
      <c r="BP155" s="18"/>
      <c r="BQ155" s="18"/>
      <c r="BR155" s="18"/>
      <c r="BS155" s="18"/>
      <c r="BT155" s="18"/>
      <c r="BU155" s="18"/>
      <c r="BV155" s="18"/>
      <c r="BW155" s="18" t="str">
        <f t="shared" si="81"/>
        <v>−</v>
      </c>
      <c r="BX155" s="18" t="str">
        <f t="shared" si="82"/>
        <v>−</v>
      </c>
      <c r="BY155" s="18" t="str">
        <f t="shared" si="83"/>
        <v>−</v>
      </c>
      <c r="BZ155" s="18" t="str">
        <f t="shared" si="84"/>
        <v>−</v>
      </c>
      <c r="CA155" s="18" t="str">
        <f t="shared" si="85"/>
        <v>○</v>
      </c>
      <c r="CB155" s="18" t="str">
        <f t="shared" si="86"/>
        <v>−</v>
      </c>
      <c r="CC155" s="18" t="str">
        <f t="shared" si="87"/>
        <v>−</v>
      </c>
      <c r="CD155" s="18" t="str">
        <f t="shared" si="88"/>
        <v>−</v>
      </c>
      <c r="CE155" s="18"/>
      <c r="CF155" s="18"/>
      <c r="CG155" s="18" t="str">
        <f t="shared" si="89"/>
        <v>−</v>
      </c>
      <c r="CH155" s="18" t="str">
        <f t="shared" si="90"/>
        <v>−</v>
      </c>
    </row>
    <row r="156" spans="1:86" ht="48" x14ac:dyDescent="0.2">
      <c r="A156" s="6" t="s">
        <v>826</v>
      </c>
      <c r="B156" s="22" t="s">
        <v>827</v>
      </c>
      <c r="C156" s="23" t="s">
        <v>1358</v>
      </c>
      <c r="D156" s="22" t="s">
        <v>822</v>
      </c>
      <c r="E156" s="6" t="s">
        <v>828</v>
      </c>
      <c r="F156" s="15" t="s">
        <v>829</v>
      </c>
      <c r="G156" s="22" t="s">
        <v>830</v>
      </c>
      <c r="H156" s="24" t="s">
        <v>70</v>
      </c>
      <c r="I156" s="29" t="s">
        <v>71</v>
      </c>
      <c r="J156" s="29" t="s">
        <v>71</v>
      </c>
      <c r="K156" s="29" t="s">
        <v>70</v>
      </c>
      <c r="L156" s="29" t="s">
        <v>70</v>
      </c>
      <c r="M156" s="25" t="s">
        <v>70</v>
      </c>
      <c r="N156" s="25" t="s">
        <v>70</v>
      </c>
      <c r="O156" s="26" t="s">
        <v>70</v>
      </c>
      <c r="P156" s="24" t="s">
        <v>70</v>
      </c>
      <c r="Q156" s="29" t="s">
        <v>70</v>
      </c>
      <c r="R156" s="29" t="s">
        <v>70</v>
      </c>
      <c r="S156" s="29" t="s">
        <v>71</v>
      </c>
      <c r="T156" s="29" t="s">
        <v>71</v>
      </c>
      <c r="U156" s="29" t="s">
        <v>71</v>
      </c>
      <c r="V156" s="25" t="s">
        <v>70</v>
      </c>
      <c r="W156" s="25" t="s">
        <v>70</v>
      </c>
      <c r="X156" s="26" t="s">
        <v>70</v>
      </c>
      <c r="Y156" s="24" t="s">
        <v>70</v>
      </c>
      <c r="Z156" s="29" t="s">
        <v>70</v>
      </c>
      <c r="AA156" s="29" t="s">
        <v>70</v>
      </c>
      <c r="AB156" s="29" t="s">
        <v>71</v>
      </c>
      <c r="AC156" s="29" t="s">
        <v>70</v>
      </c>
      <c r="AD156" s="25" t="s">
        <v>70</v>
      </c>
      <c r="AE156" s="25" t="s">
        <v>70</v>
      </c>
      <c r="AF156" s="25" t="s">
        <v>70</v>
      </c>
      <c r="AG156" s="26" t="s">
        <v>70</v>
      </c>
      <c r="AH156" s="27" t="str">
        <f t="shared" si="91"/>
        <v>A</v>
      </c>
      <c r="AI156" s="18" t="str">
        <f t="shared" si="92"/>
        <v>○</v>
      </c>
      <c r="AJ156" s="18" t="s">
        <v>71</v>
      </c>
      <c r="AK156" s="18"/>
      <c r="AL156" s="18" t="str">
        <f t="shared" si="93"/>
        <v>−</v>
      </c>
      <c r="AM156" s="18" t="str">
        <f t="shared" si="94"/>
        <v>−</v>
      </c>
      <c r="AN156" s="18" t="str">
        <f t="shared" si="95"/>
        <v>−</v>
      </c>
      <c r="AO156" s="18" t="str">
        <f t="shared" si="64"/>
        <v>−</v>
      </c>
      <c r="AP156" s="18" t="str">
        <f t="shared" si="65"/>
        <v>−</v>
      </c>
      <c r="AQ156" s="18" t="str">
        <f t="shared" si="66"/>
        <v>−</v>
      </c>
      <c r="AR156" s="18" t="str">
        <f t="shared" si="67"/>
        <v>−</v>
      </c>
      <c r="AS156" s="18" t="str">
        <f t="shared" si="68"/>
        <v>−</v>
      </c>
      <c r="AT156" s="18" t="str">
        <f t="shared" si="69"/>
        <v>−</v>
      </c>
      <c r="AU156" s="18" t="str">
        <f t="shared" si="70"/>
        <v>−</v>
      </c>
      <c r="AV156" s="18" t="str">
        <f t="shared" si="71"/>
        <v>−</v>
      </c>
      <c r="AW156" s="18"/>
      <c r="AX156" s="18"/>
      <c r="AY156" s="18"/>
      <c r="AZ156" s="18"/>
      <c r="BA156" s="18" t="str">
        <f t="shared" si="72"/>
        <v>−</v>
      </c>
      <c r="BB156" s="18" t="str">
        <f t="shared" si="73"/>
        <v>−</v>
      </c>
      <c r="BC156" s="18" t="str">
        <f t="shared" si="74"/>
        <v>−</v>
      </c>
      <c r="BD156" s="18"/>
      <c r="BE156" s="18"/>
      <c r="BF156" s="18"/>
      <c r="BG156" s="18"/>
      <c r="BH156" s="18"/>
      <c r="BI156" s="18" t="str">
        <f t="shared" si="75"/>
        <v>−</v>
      </c>
      <c r="BJ156" s="18" t="str">
        <f t="shared" si="76"/>
        <v>−</v>
      </c>
      <c r="BK156" s="18" t="str">
        <f t="shared" si="77"/>
        <v>−</v>
      </c>
      <c r="BL156" s="18" t="str">
        <f t="shared" si="78"/>
        <v>−</v>
      </c>
      <c r="BM156" s="18" t="str">
        <f t="shared" si="79"/>
        <v>−</v>
      </c>
      <c r="BN156" s="18" t="str">
        <f t="shared" si="80"/>
        <v>−</v>
      </c>
      <c r="BO156" s="18"/>
      <c r="BP156" s="18"/>
      <c r="BQ156" s="18"/>
      <c r="BR156" s="18"/>
      <c r="BS156" s="18"/>
      <c r="BT156" s="18"/>
      <c r="BU156" s="18"/>
      <c r="BV156" s="18"/>
      <c r="BW156" s="18" t="str">
        <f t="shared" si="81"/>
        <v>−</v>
      </c>
      <c r="BX156" s="18" t="str">
        <f t="shared" si="82"/>
        <v>−</v>
      </c>
      <c r="BY156" s="18" t="str">
        <f t="shared" si="83"/>
        <v>−</v>
      </c>
      <c r="BZ156" s="18" t="str">
        <f t="shared" si="84"/>
        <v>−</v>
      </c>
      <c r="CA156" s="18" t="str">
        <f t="shared" si="85"/>
        <v>−</v>
      </c>
      <c r="CB156" s="18" t="str">
        <f t="shared" si="86"/>
        <v>−</v>
      </c>
      <c r="CC156" s="18" t="str">
        <f t="shared" si="87"/>
        <v>−</v>
      </c>
      <c r="CD156" s="18" t="str">
        <f t="shared" si="88"/>
        <v>−</v>
      </c>
      <c r="CE156" s="18"/>
      <c r="CF156" s="18"/>
      <c r="CG156" s="18" t="str">
        <f t="shared" si="89"/>
        <v>−</v>
      </c>
      <c r="CH156" s="18" t="str">
        <f t="shared" si="90"/>
        <v>−</v>
      </c>
    </row>
    <row r="157" spans="1:86" ht="48" x14ac:dyDescent="0.2">
      <c r="A157" s="6" t="s">
        <v>826</v>
      </c>
      <c r="B157" s="22" t="s">
        <v>831</v>
      </c>
      <c r="C157" s="23" t="s">
        <v>1359</v>
      </c>
      <c r="D157" s="22" t="s">
        <v>822</v>
      </c>
      <c r="E157" s="6" t="s">
        <v>832</v>
      </c>
      <c r="F157" s="15" t="s">
        <v>833</v>
      </c>
      <c r="G157" s="22" t="s">
        <v>834</v>
      </c>
      <c r="H157" s="24" t="s">
        <v>71</v>
      </c>
      <c r="I157" s="29" t="s">
        <v>71</v>
      </c>
      <c r="J157" s="29" t="s">
        <v>70</v>
      </c>
      <c r="K157" s="29" t="s">
        <v>70</v>
      </c>
      <c r="L157" s="29" t="s">
        <v>70</v>
      </c>
      <c r="M157" s="25" t="s">
        <v>70</v>
      </c>
      <c r="N157" s="25" t="s">
        <v>71</v>
      </c>
      <c r="O157" s="26" t="s">
        <v>71</v>
      </c>
      <c r="P157" s="24" t="s">
        <v>70</v>
      </c>
      <c r="Q157" s="29" t="s">
        <v>70</v>
      </c>
      <c r="R157" s="29" t="s">
        <v>70</v>
      </c>
      <c r="S157" s="29" t="s">
        <v>70</v>
      </c>
      <c r="T157" s="29" t="s">
        <v>71</v>
      </c>
      <c r="U157" s="29" t="s">
        <v>70</v>
      </c>
      <c r="V157" s="25" t="s">
        <v>70</v>
      </c>
      <c r="W157" s="25" t="s">
        <v>70</v>
      </c>
      <c r="X157" s="26" t="s">
        <v>71</v>
      </c>
      <c r="Y157" s="24" t="s">
        <v>70</v>
      </c>
      <c r="Z157" s="29" t="s">
        <v>70</v>
      </c>
      <c r="AA157" s="29" t="s">
        <v>70</v>
      </c>
      <c r="AB157" s="29" t="s">
        <v>70</v>
      </c>
      <c r="AC157" s="29" t="s">
        <v>70</v>
      </c>
      <c r="AD157" s="25" t="s">
        <v>71</v>
      </c>
      <c r="AE157" s="25" t="s">
        <v>70</v>
      </c>
      <c r="AF157" s="25" t="s">
        <v>70</v>
      </c>
      <c r="AG157" s="26" t="s">
        <v>70</v>
      </c>
      <c r="AH157" s="27" t="str">
        <f t="shared" si="91"/>
        <v>A,O</v>
      </c>
      <c r="AI157" s="18" t="str">
        <f t="shared" si="92"/>
        <v>○</v>
      </c>
      <c r="AJ157" s="18" t="s">
        <v>71</v>
      </c>
      <c r="AK157" s="18"/>
      <c r="AL157" s="18" t="str">
        <f t="shared" si="93"/>
        <v>−</v>
      </c>
      <c r="AM157" s="18" t="str">
        <f t="shared" si="94"/>
        <v>−</v>
      </c>
      <c r="AN157" s="18" t="str">
        <f t="shared" si="95"/>
        <v>−</v>
      </c>
      <c r="AO157" s="18" t="str">
        <f t="shared" si="64"/>
        <v>−</v>
      </c>
      <c r="AP157" s="18" t="str">
        <f t="shared" si="65"/>
        <v>−</v>
      </c>
      <c r="AQ157" s="18" t="str">
        <f t="shared" si="66"/>
        <v>−</v>
      </c>
      <c r="AR157" s="18" t="str">
        <f t="shared" si="67"/>
        <v>−</v>
      </c>
      <c r="AS157" s="18" t="str">
        <f t="shared" si="68"/>
        <v>−</v>
      </c>
      <c r="AT157" s="18" t="str">
        <f t="shared" si="69"/>
        <v>−</v>
      </c>
      <c r="AU157" s="18" t="str">
        <f t="shared" si="70"/>
        <v>−</v>
      </c>
      <c r="AV157" s="18" t="str">
        <f t="shared" si="71"/>
        <v>−</v>
      </c>
      <c r="AW157" s="18"/>
      <c r="AX157" s="18"/>
      <c r="AY157" s="18"/>
      <c r="AZ157" s="18"/>
      <c r="BA157" s="18" t="str">
        <f t="shared" si="72"/>
        <v>−</v>
      </c>
      <c r="BB157" s="18" t="str">
        <f t="shared" si="73"/>
        <v>−</v>
      </c>
      <c r="BC157" s="18" t="str">
        <f t="shared" si="74"/>
        <v>○</v>
      </c>
      <c r="BD157" s="18"/>
      <c r="BE157" s="18"/>
      <c r="BF157" s="18"/>
      <c r="BG157" s="18"/>
      <c r="BH157" s="18" t="s">
        <v>71</v>
      </c>
      <c r="BI157" s="18" t="str">
        <f t="shared" si="75"/>
        <v>−</v>
      </c>
      <c r="BJ157" s="18" t="str">
        <f t="shared" si="76"/>
        <v>−</v>
      </c>
      <c r="BK157" s="18" t="str">
        <f t="shared" si="77"/>
        <v>−</v>
      </c>
      <c r="BL157" s="18" t="str">
        <f t="shared" si="78"/>
        <v>−</v>
      </c>
      <c r="BM157" s="18" t="str">
        <f t="shared" si="79"/>
        <v>−</v>
      </c>
      <c r="BN157" s="18" t="str">
        <f t="shared" si="80"/>
        <v>−</v>
      </c>
      <c r="BO157" s="18"/>
      <c r="BP157" s="18"/>
      <c r="BQ157" s="18"/>
      <c r="BR157" s="18"/>
      <c r="BS157" s="18"/>
      <c r="BT157" s="18"/>
      <c r="BU157" s="18"/>
      <c r="BV157" s="18"/>
      <c r="BW157" s="18" t="str">
        <f t="shared" si="81"/>
        <v>−</v>
      </c>
      <c r="BX157" s="18" t="str">
        <f t="shared" si="82"/>
        <v>−</v>
      </c>
      <c r="BY157" s="18" t="str">
        <f t="shared" si="83"/>
        <v>−</v>
      </c>
      <c r="BZ157" s="18" t="str">
        <f t="shared" si="84"/>
        <v>−</v>
      </c>
      <c r="CA157" s="18" t="str">
        <f t="shared" si="85"/>
        <v>−</v>
      </c>
      <c r="CB157" s="18" t="str">
        <f t="shared" si="86"/>
        <v>−</v>
      </c>
      <c r="CC157" s="18" t="str">
        <f t="shared" si="87"/>
        <v>−</v>
      </c>
      <c r="CD157" s="18" t="str">
        <f t="shared" si="88"/>
        <v>−</v>
      </c>
      <c r="CE157" s="18"/>
      <c r="CF157" s="18"/>
      <c r="CG157" s="18" t="str">
        <f t="shared" si="89"/>
        <v>−</v>
      </c>
      <c r="CH157" s="18" t="str">
        <f t="shared" si="90"/>
        <v>−</v>
      </c>
    </row>
    <row r="158" spans="1:86" ht="26" x14ac:dyDescent="0.2">
      <c r="A158" s="6" t="s">
        <v>826</v>
      </c>
      <c r="B158" s="22" t="s">
        <v>835</v>
      </c>
      <c r="C158" s="23" t="s">
        <v>1360</v>
      </c>
      <c r="D158" s="22" t="s">
        <v>822</v>
      </c>
      <c r="E158" s="6" t="s">
        <v>836</v>
      </c>
      <c r="F158" s="15" t="s">
        <v>829</v>
      </c>
      <c r="G158" s="22" t="s">
        <v>837</v>
      </c>
      <c r="H158" s="24" t="s">
        <v>70</v>
      </c>
      <c r="I158" s="29" t="s">
        <v>71</v>
      </c>
      <c r="J158" s="29" t="s">
        <v>70</v>
      </c>
      <c r="K158" s="29" t="s">
        <v>70</v>
      </c>
      <c r="L158" s="29" t="s">
        <v>70</v>
      </c>
      <c r="M158" s="25" t="s">
        <v>70</v>
      </c>
      <c r="N158" s="25" t="s">
        <v>70</v>
      </c>
      <c r="O158" s="26" t="s">
        <v>70</v>
      </c>
      <c r="P158" s="24" t="s">
        <v>70</v>
      </c>
      <c r="Q158" s="29" t="s">
        <v>70</v>
      </c>
      <c r="R158" s="29" t="s">
        <v>70</v>
      </c>
      <c r="S158" s="29" t="s">
        <v>70</v>
      </c>
      <c r="T158" s="29" t="s">
        <v>71</v>
      </c>
      <c r="U158" s="29" t="s">
        <v>70</v>
      </c>
      <c r="V158" s="25" t="s">
        <v>70</v>
      </c>
      <c r="W158" s="25" t="s">
        <v>70</v>
      </c>
      <c r="X158" s="26" t="s">
        <v>70</v>
      </c>
      <c r="Y158" s="24" t="s">
        <v>70</v>
      </c>
      <c r="Z158" s="29" t="s">
        <v>70</v>
      </c>
      <c r="AA158" s="29" t="s">
        <v>70</v>
      </c>
      <c r="AB158" s="29" t="s">
        <v>70</v>
      </c>
      <c r="AC158" s="29" t="s">
        <v>70</v>
      </c>
      <c r="AD158" s="25" t="s">
        <v>71</v>
      </c>
      <c r="AE158" s="25" t="s">
        <v>70</v>
      </c>
      <c r="AF158" s="25" t="s">
        <v>70</v>
      </c>
      <c r="AG158" s="26" t="s">
        <v>70</v>
      </c>
      <c r="AH158" s="27" t="str">
        <f t="shared" si="91"/>
        <v>A</v>
      </c>
      <c r="AI158" s="18" t="str">
        <f t="shared" si="92"/>
        <v>○</v>
      </c>
      <c r="AJ158" s="18" t="s">
        <v>71</v>
      </c>
      <c r="AK158" s="18"/>
      <c r="AL158" s="18" t="str">
        <f t="shared" si="93"/>
        <v>−</v>
      </c>
      <c r="AM158" s="18" t="str">
        <f t="shared" si="94"/>
        <v>−</v>
      </c>
      <c r="AN158" s="18" t="str">
        <f t="shared" si="95"/>
        <v>−</v>
      </c>
      <c r="AO158" s="18" t="str">
        <f t="shared" si="64"/>
        <v>−</v>
      </c>
      <c r="AP158" s="18" t="str">
        <f t="shared" si="65"/>
        <v>−</v>
      </c>
      <c r="AQ158" s="18" t="str">
        <f t="shared" si="66"/>
        <v>−</v>
      </c>
      <c r="AR158" s="18" t="str">
        <f t="shared" si="67"/>
        <v>−</v>
      </c>
      <c r="AS158" s="18" t="str">
        <f t="shared" si="68"/>
        <v>−</v>
      </c>
      <c r="AT158" s="18" t="str">
        <f t="shared" si="69"/>
        <v>−</v>
      </c>
      <c r="AU158" s="18" t="str">
        <f t="shared" si="70"/>
        <v>−</v>
      </c>
      <c r="AV158" s="18" t="str">
        <f t="shared" si="71"/>
        <v>−</v>
      </c>
      <c r="AW158" s="18"/>
      <c r="AX158" s="18"/>
      <c r="AY158" s="18"/>
      <c r="AZ158" s="18"/>
      <c r="BA158" s="18" t="str">
        <f t="shared" si="72"/>
        <v>−</v>
      </c>
      <c r="BB158" s="18" t="str">
        <f t="shared" si="73"/>
        <v>−</v>
      </c>
      <c r="BC158" s="18" t="str">
        <f t="shared" si="74"/>
        <v>−</v>
      </c>
      <c r="BD158" s="18"/>
      <c r="BE158" s="18"/>
      <c r="BF158" s="18"/>
      <c r="BG158" s="18"/>
      <c r="BH158" s="18"/>
      <c r="BI158" s="18" t="str">
        <f t="shared" si="75"/>
        <v>−</v>
      </c>
      <c r="BJ158" s="18" t="str">
        <f t="shared" si="76"/>
        <v>−</v>
      </c>
      <c r="BK158" s="18" t="str">
        <f t="shared" si="77"/>
        <v>−</v>
      </c>
      <c r="BL158" s="18" t="str">
        <f t="shared" si="78"/>
        <v>−</v>
      </c>
      <c r="BM158" s="18" t="str">
        <f t="shared" si="79"/>
        <v>−</v>
      </c>
      <c r="BN158" s="18" t="str">
        <f t="shared" si="80"/>
        <v>−</v>
      </c>
      <c r="BO158" s="18"/>
      <c r="BP158" s="18"/>
      <c r="BQ158" s="18"/>
      <c r="BR158" s="18"/>
      <c r="BS158" s="18"/>
      <c r="BT158" s="18"/>
      <c r="BU158" s="18"/>
      <c r="BV158" s="18"/>
      <c r="BW158" s="18" t="str">
        <f t="shared" si="81"/>
        <v>−</v>
      </c>
      <c r="BX158" s="18" t="str">
        <f t="shared" si="82"/>
        <v>−</v>
      </c>
      <c r="BY158" s="18" t="str">
        <f t="shared" si="83"/>
        <v>−</v>
      </c>
      <c r="BZ158" s="18" t="str">
        <f t="shared" si="84"/>
        <v>−</v>
      </c>
      <c r="CA158" s="18" t="str">
        <f t="shared" si="85"/>
        <v>−</v>
      </c>
      <c r="CB158" s="18" t="str">
        <f t="shared" si="86"/>
        <v>−</v>
      </c>
      <c r="CC158" s="18" t="str">
        <f t="shared" si="87"/>
        <v>−</v>
      </c>
      <c r="CD158" s="18" t="str">
        <f t="shared" si="88"/>
        <v>−</v>
      </c>
      <c r="CE158" s="18"/>
      <c r="CF158" s="18"/>
      <c r="CG158" s="18" t="str">
        <f t="shared" si="89"/>
        <v>−</v>
      </c>
      <c r="CH158" s="18" t="str">
        <f t="shared" si="90"/>
        <v>−</v>
      </c>
    </row>
    <row r="159" spans="1:86" ht="39" x14ac:dyDescent="0.2">
      <c r="A159" s="6" t="s">
        <v>826</v>
      </c>
      <c r="B159" s="22" t="s">
        <v>918</v>
      </c>
      <c r="C159" s="23" t="s">
        <v>1361</v>
      </c>
      <c r="D159" s="22" t="s">
        <v>904</v>
      </c>
      <c r="E159" s="6" t="s">
        <v>919</v>
      </c>
      <c r="F159" s="15" t="s">
        <v>829</v>
      </c>
      <c r="G159" s="22" t="s">
        <v>920</v>
      </c>
      <c r="H159" s="24" t="s">
        <v>70</v>
      </c>
      <c r="I159" s="29" t="s">
        <v>71</v>
      </c>
      <c r="J159" s="29" t="s">
        <v>70</v>
      </c>
      <c r="K159" s="29" t="s">
        <v>70</v>
      </c>
      <c r="L159" s="29" t="s">
        <v>70</v>
      </c>
      <c r="M159" s="25" t="s">
        <v>70</v>
      </c>
      <c r="N159" s="25" t="s">
        <v>70</v>
      </c>
      <c r="O159" s="26" t="s">
        <v>70</v>
      </c>
      <c r="P159" s="24" t="s">
        <v>70</v>
      </c>
      <c r="Q159" s="29" t="s">
        <v>70</v>
      </c>
      <c r="R159" s="29" t="s">
        <v>70</v>
      </c>
      <c r="S159" s="29" t="s">
        <v>71</v>
      </c>
      <c r="T159" s="29" t="s">
        <v>70</v>
      </c>
      <c r="U159" s="29" t="s">
        <v>70</v>
      </c>
      <c r="V159" s="25" t="s">
        <v>70</v>
      </c>
      <c r="W159" s="25" t="s">
        <v>70</v>
      </c>
      <c r="X159" s="26" t="s">
        <v>70</v>
      </c>
      <c r="Y159" s="24" t="s">
        <v>71</v>
      </c>
      <c r="Z159" s="29" t="s">
        <v>70</v>
      </c>
      <c r="AA159" s="29" t="s">
        <v>70</v>
      </c>
      <c r="AB159" s="29" t="s">
        <v>70</v>
      </c>
      <c r="AC159" s="29" t="s">
        <v>70</v>
      </c>
      <c r="AD159" s="25" t="s">
        <v>70</v>
      </c>
      <c r="AE159" s="25" t="s">
        <v>70</v>
      </c>
      <c r="AF159" s="25" t="s">
        <v>70</v>
      </c>
      <c r="AG159" s="26" t="s">
        <v>70</v>
      </c>
      <c r="AH159" s="27" t="str">
        <f t="shared" si="91"/>
        <v>A</v>
      </c>
      <c r="AI159" s="18" t="str">
        <f t="shared" si="92"/>
        <v>○</v>
      </c>
      <c r="AJ159" s="18" t="s">
        <v>71</v>
      </c>
      <c r="AK159" s="18"/>
      <c r="AL159" s="18" t="str">
        <f t="shared" si="93"/>
        <v>−</v>
      </c>
      <c r="AM159" s="18" t="str">
        <f t="shared" si="94"/>
        <v>−</v>
      </c>
      <c r="AN159" s="18" t="str">
        <f t="shared" si="95"/>
        <v>−</v>
      </c>
      <c r="AO159" s="18" t="str">
        <f t="shared" si="64"/>
        <v>−</v>
      </c>
      <c r="AP159" s="18" t="str">
        <f t="shared" si="65"/>
        <v>−</v>
      </c>
      <c r="AQ159" s="18" t="str">
        <f t="shared" si="66"/>
        <v>−</v>
      </c>
      <c r="AR159" s="18" t="str">
        <f t="shared" si="67"/>
        <v>−</v>
      </c>
      <c r="AS159" s="18" t="str">
        <f t="shared" si="68"/>
        <v>−</v>
      </c>
      <c r="AT159" s="18" t="str">
        <f t="shared" si="69"/>
        <v>−</v>
      </c>
      <c r="AU159" s="18" t="str">
        <f t="shared" si="70"/>
        <v>−</v>
      </c>
      <c r="AV159" s="18" t="str">
        <f t="shared" si="71"/>
        <v>−</v>
      </c>
      <c r="AW159" s="18"/>
      <c r="AX159" s="18"/>
      <c r="AY159" s="18"/>
      <c r="AZ159" s="18"/>
      <c r="BA159" s="18" t="str">
        <f t="shared" si="72"/>
        <v>−</v>
      </c>
      <c r="BB159" s="18" t="str">
        <f t="shared" si="73"/>
        <v>−</v>
      </c>
      <c r="BC159" s="18" t="str">
        <f t="shared" si="74"/>
        <v>−</v>
      </c>
      <c r="BD159" s="18"/>
      <c r="BE159" s="18"/>
      <c r="BF159" s="18"/>
      <c r="BG159" s="18"/>
      <c r="BH159" s="18"/>
      <c r="BI159" s="18" t="str">
        <f t="shared" si="75"/>
        <v>−</v>
      </c>
      <c r="BJ159" s="18" t="str">
        <f t="shared" si="76"/>
        <v>−</v>
      </c>
      <c r="BK159" s="18" t="str">
        <f t="shared" si="77"/>
        <v>−</v>
      </c>
      <c r="BL159" s="18" t="str">
        <f t="shared" si="78"/>
        <v>−</v>
      </c>
      <c r="BM159" s="18" t="str">
        <f t="shared" si="79"/>
        <v>−</v>
      </c>
      <c r="BN159" s="18" t="str">
        <f t="shared" si="80"/>
        <v>−</v>
      </c>
      <c r="BO159" s="18"/>
      <c r="BP159" s="18"/>
      <c r="BQ159" s="18"/>
      <c r="BR159" s="18"/>
      <c r="BS159" s="18"/>
      <c r="BT159" s="18"/>
      <c r="BU159" s="18"/>
      <c r="BV159" s="18"/>
      <c r="BW159" s="18" t="str">
        <f t="shared" si="81"/>
        <v>−</v>
      </c>
      <c r="BX159" s="18" t="str">
        <f t="shared" si="82"/>
        <v>−</v>
      </c>
      <c r="BY159" s="18" t="str">
        <f t="shared" si="83"/>
        <v>−</v>
      </c>
      <c r="BZ159" s="18" t="str">
        <f t="shared" si="84"/>
        <v>−</v>
      </c>
      <c r="CA159" s="18" t="str">
        <f t="shared" si="85"/>
        <v>−</v>
      </c>
      <c r="CB159" s="18" t="str">
        <f t="shared" si="86"/>
        <v>−</v>
      </c>
      <c r="CC159" s="18" t="str">
        <f t="shared" si="87"/>
        <v>−</v>
      </c>
      <c r="CD159" s="18" t="str">
        <f t="shared" si="88"/>
        <v>−</v>
      </c>
      <c r="CE159" s="18"/>
      <c r="CF159" s="18"/>
      <c r="CG159" s="18" t="str">
        <f t="shared" si="89"/>
        <v>−</v>
      </c>
      <c r="CH159" s="18" t="str">
        <f t="shared" si="90"/>
        <v>−</v>
      </c>
    </row>
    <row r="160" spans="1:86" ht="39" x14ac:dyDescent="0.2">
      <c r="A160" s="6" t="s">
        <v>826</v>
      </c>
      <c r="B160" s="22" t="s">
        <v>912</v>
      </c>
      <c r="C160" s="23" t="s">
        <v>1362</v>
      </c>
      <c r="D160" s="22" t="s">
        <v>904</v>
      </c>
      <c r="E160" s="6" t="s">
        <v>913</v>
      </c>
      <c r="F160" s="15" t="s">
        <v>829</v>
      </c>
      <c r="G160" s="22" t="s">
        <v>914</v>
      </c>
      <c r="H160" s="24" t="s">
        <v>70</v>
      </c>
      <c r="I160" s="29" t="s">
        <v>71</v>
      </c>
      <c r="J160" s="29" t="s">
        <v>71</v>
      </c>
      <c r="K160" s="29" t="s">
        <v>70</v>
      </c>
      <c r="L160" s="29" t="s">
        <v>70</v>
      </c>
      <c r="M160" s="25" t="s">
        <v>70</v>
      </c>
      <c r="N160" s="25" t="s">
        <v>70</v>
      </c>
      <c r="O160" s="26" t="s">
        <v>70</v>
      </c>
      <c r="P160" s="24" t="s">
        <v>70</v>
      </c>
      <c r="Q160" s="29" t="s">
        <v>70</v>
      </c>
      <c r="R160" s="29" t="s">
        <v>70</v>
      </c>
      <c r="S160" s="29" t="s">
        <v>71</v>
      </c>
      <c r="T160" s="29" t="s">
        <v>70</v>
      </c>
      <c r="U160" s="29" t="s">
        <v>70</v>
      </c>
      <c r="V160" s="25" t="s">
        <v>70</v>
      </c>
      <c r="W160" s="25" t="s">
        <v>70</v>
      </c>
      <c r="X160" s="26" t="s">
        <v>70</v>
      </c>
      <c r="Y160" s="24" t="s">
        <v>71</v>
      </c>
      <c r="Z160" s="29" t="s">
        <v>70</v>
      </c>
      <c r="AA160" s="29" t="s">
        <v>70</v>
      </c>
      <c r="AB160" s="29" t="s">
        <v>70</v>
      </c>
      <c r="AC160" s="29" t="s">
        <v>70</v>
      </c>
      <c r="AD160" s="25" t="s">
        <v>70</v>
      </c>
      <c r="AE160" s="25" t="s">
        <v>70</v>
      </c>
      <c r="AF160" s="25" t="s">
        <v>70</v>
      </c>
      <c r="AG160" s="26" t="s">
        <v>70</v>
      </c>
      <c r="AH160" s="27" t="str">
        <f t="shared" si="91"/>
        <v>A</v>
      </c>
      <c r="AI160" s="18" t="str">
        <f t="shared" si="92"/>
        <v>○</v>
      </c>
      <c r="AJ160" s="18" t="s">
        <v>71</v>
      </c>
      <c r="AK160" s="18"/>
      <c r="AL160" s="18" t="str">
        <f t="shared" si="93"/>
        <v>−</v>
      </c>
      <c r="AM160" s="18" t="str">
        <f t="shared" si="94"/>
        <v>−</v>
      </c>
      <c r="AN160" s="18" t="str">
        <f t="shared" si="95"/>
        <v>−</v>
      </c>
      <c r="AO160" s="18" t="str">
        <f t="shared" si="64"/>
        <v>−</v>
      </c>
      <c r="AP160" s="18" t="str">
        <f t="shared" si="65"/>
        <v>−</v>
      </c>
      <c r="AQ160" s="18" t="str">
        <f t="shared" si="66"/>
        <v>−</v>
      </c>
      <c r="AR160" s="18" t="str">
        <f t="shared" si="67"/>
        <v>−</v>
      </c>
      <c r="AS160" s="18" t="str">
        <f t="shared" si="68"/>
        <v>−</v>
      </c>
      <c r="AT160" s="18" t="str">
        <f t="shared" si="69"/>
        <v>−</v>
      </c>
      <c r="AU160" s="18" t="str">
        <f t="shared" si="70"/>
        <v>−</v>
      </c>
      <c r="AV160" s="18" t="str">
        <f t="shared" si="71"/>
        <v>−</v>
      </c>
      <c r="AW160" s="18"/>
      <c r="AX160" s="18"/>
      <c r="AY160" s="18"/>
      <c r="AZ160" s="18"/>
      <c r="BA160" s="18" t="str">
        <f t="shared" si="72"/>
        <v>−</v>
      </c>
      <c r="BB160" s="18" t="str">
        <f t="shared" si="73"/>
        <v>−</v>
      </c>
      <c r="BC160" s="18" t="str">
        <f t="shared" si="74"/>
        <v>−</v>
      </c>
      <c r="BD160" s="18"/>
      <c r="BE160" s="18"/>
      <c r="BF160" s="18"/>
      <c r="BG160" s="18"/>
      <c r="BH160" s="18"/>
      <c r="BI160" s="18" t="str">
        <f t="shared" si="75"/>
        <v>−</v>
      </c>
      <c r="BJ160" s="18" t="str">
        <f t="shared" si="76"/>
        <v>−</v>
      </c>
      <c r="BK160" s="18" t="str">
        <f t="shared" si="77"/>
        <v>−</v>
      </c>
      <c r="BL160" s="18" t="str">
        <f t="shared" si="78"/>
        <v>−</v>
      </c>
      <c r="BM160" s="18" t="str">
        <f t="shared" si="79"/>
        <v>−</v>
      </c>
      <c r="BN160" s="18" t="str">
        <f t="shared" si="80"/>
        <v>−</v>
      </c>
      <c r="BO160" s="18"/>
      <c r="BP160" s="18"/>
      <c r="BQ160" s="18"/>
      <c r="BR160" s="18"/>
      <c r="BS160" s="18"/>
      <c r="BT160" s="18"/>
      <c r="BU160" s="18"/>
      <c r="BV160" s="18"/>
      <c r="BW160" s="18" t="str">
        <f t="shared" si="81"/>
        <v>−</v>
      </c>
      <c r="BX160" s="18" t="str">
        <f t="shared" si="82"/>
        <v>−</v>
      </c>
      <c r="BY160" s="18" t="str">
        <f t="shared" si="83"/>
        <v>−</v>
      </c>
      <c r="BZ160" s="18" t="str">
        <f t="shared" si="84"/>
        <v>−</v>
      </c>
      <c r="CA160" s="18" t="str">
        <f t="shared" si="85"/>
        <v>−</v>
      </c>
      <c r="CB160" s="18" t="str">
        <f t="shared" si="86"/>
        <v>−</v>
      </c>
      <c r="CC160" s="18" t="str">
        <f t="shared" si="87"/>
        <v>−</v>
      </c>
      <c r="CD160" s="18" t="str">
        <f t="shared" si="88"/>
        <v>−</v>
      </c>
      <c r="CE160" s="18"/>
      <c r="CF160" s="18"/>
      <c r="CG160" s="18" t="str">
        <f t="shared" si="89"/>
        <v>−</v>
      </c>
      <c r="CH160" s="18" t="str">
        <f t="shared" si="90"/>
        <v>−</v>
      </c>
    </row>
    <row r="161" spans="1:86" ht="39" x14ac:dyDescent="0.2">
      <c r="A161" s="6" t="s">
        <v>826</v>
      </c>
      <c r="B161" s="22" t="s">
        <v>907</v>
      </c>
      <c r="C161" s="23" t="s">
        <v>1363</v>
      </c>
      <c r="D161" s="22" t="s">
        <v>908</v>
      </c>
      <c r="E161" s="6" t="s">
        <v>909</v>
      </c>
      <c r="F161" s="15" t="s">
        <v>910</v>
      </c>
      <c r="G161" s="22" t="s">
        <v>911</v>
      </c>
      <c r="H161" s="24" t="s">
        <v>70</v>
      </c>
      <c r="I161" s="29" t="s">
        <v>71</v>
      </c>
      <c r="J161" s="29" t="s">
        <v>70</v>
      </c>
      <c r="K161" s="29" t="s">
        <v>70</v>
      </c>
      <c r="L161" s="29" t="s">
        <v>70</v>
      </c>
      <c r="M161" s="25" t="s">
        <v>70</v>
      </c>
      <c r="N161" s="25" t="s">
        <v>70</v>
      </c>
      <c r="O161" s="26" t="s">
        <v>70</v>
      </c>
      <c r="P161" s="24" t="s">
        <v>70</v>
      </c>
      <c r="Q161" s="29" t="s">
        <v>70</v>
      </c>
      <c r="R161" s="29" t="s">
        <v>70</v>
      </c>
      <c r="S161" s="29" t="s">
        <v>71</v>
      </c>
      <c r="T161" s="29" t="s">
        <v>70</v>
      </c>
      <c r="U161" s="29" t="s">
        <v>70</v>
      </c>
      <c r="V161" s="25" t="s">
        <v>70</v>
      </c>
      <c r="W161" s="25" t="s">
        <v>70</v>
      </c>
      <c r="X161" s="26" t="s">
        <v>70</v>
      </c>
      <c r="Y161" s="24" t="s">
        <v>71</v>
      </c>
      <c r="Z161" s="29" t="s">
        <v>70</v>
      </c>
      <c r="AA161" s="29" t="s">
        <v>70</v>
      </c>
      <c r="AB161" s="29" t="s">
        <v>70</v>
      </c>
      <c r="AC161" s="29" t="s">
        <v>70</v>
      </c>
      <c r="AD161" s="25" t="s">
        <v>70</v>
      </c>
      <c r="AE161" s="25" t="s">
        <v>70</v>
      </c>
      <c r="AF161" s="25" t="s">
        <v>70</v>
      </c>
      <c r="AG161" s="26" t="s">
        <v>70</v>
      </c>
      <c r="AH161" s="27" t="str">
        <f t="shared" si="91"/>
        <v>A</v>
      </c>
      <c r="AI161" s="18" t="str">
        <f t="shared" si="92"/>
        <v>○</v>
      </c>
      <c r="AJ161" s="18" t="s">
        <v>71</v>
      </c>
      <c r="AK161" s="18"/>
      <c r="AL161" s="18" t="str">
        <f t="shared" si="93"/>
        <v>−</v>
      </c>
      <c r="AM161" s="18" t="str">
        <f t="shared" si="94"/>
        <v>−</v>
      </c>
      <c r="AN161" s="18" t="str">
        <f t="shared" si="95"/>
        <v>−</v>
      </c>
      <c r="AO161" s="18" t="str">
        <f t="shared" si="64"/>
        <v>−</v>
      </c>
      <c r="AP161" s="18" t="str">
        <f t="shared" si="65"/>
        <v>−</v>
      </c>
      <c r="AQ161" s="18" t="str">
        <f t="shared" si="66"/>
        <v>−</v>
      </c>
      <c r="AR161" s="18" t="str">
        <f t="shared" si="67"/>
        <v>−</v>
      </c>
      <c r="AS161" s="18" t="str">
        <f t="shared" si="68"/>
        <v>−</v>
      </c>
      <c r="AT161" s="18" t="str">
        <f t="shared" si="69"/>
        <v>−</v>
      </c>
      <c r="AU161" s="18" t="str">
        <f t="shared" si="70"/>
        <v>−</v>
      </c>
      <c r="AV161" s="18" t="str">
        <f t="shared" si="71"/>
        <v>−</v>
      </c>
      <c r="AW161" s="18"/>
      <c r="AX161" s="18"/>
      <c r="AY161" s="18"/>
      <c r="AZ161" s="18"/>
      <c r="BA161" s="18" t="str">
        <f t="shared" si="72"/>
        <v>−</v>
      </c>
      <c r="BB161" s="18" t="str">
        <f t="shared" si="73"/>
        <v>−</v>
      </c>
      <c r="BC161" s="18" t="str">
        <f t="shared" si="74"/>
        <v>−</v>
      </c>
      <c r="BD161" s="18"/>
      <c r="BE161" s="18"/>
      <c r="BF161" s="18"/>
      <c r="BG161" s="18"/>
      <c r="BH161" s="18"/>
      <c r="BI161" s="18" t="str">
        <f t="shared" si="75"/>
        <v>−</v>
      </c>
      <c r="BJ161" s="18" t="str">
        <f t="shared" si="76"/>
        <v>−</v>
      </c>
      <c r="BK161" s="18" t="str">
        <f t="shared" si="77"/>
        <v>−</v>
      </c>
      <c r="BL161" s="18" t="str">
        <f t="shared" si="78"/>
        <v>−</v>
      </c>
      <c r="BM161" s="18" t="str">
        <f t="shared" si="79"/>
        <v>−</v>
      </c>
      <c r="BN161" s="18" t="str">
        <f t="shared" si="80"/>
        <v>−</v>
      </c>
      <c r="BO161" s="18"/>
      <c r="BP161" s="18"/>
      <c r="BQ161" s="18"/>
      <c r="BR161" s="18"/>
      <c r="BS161" s="18"/>
      <c r="BT161" s="18"/>
      <c r="BU161" s="18"/>
      <c r="BV161" s="18"/>
      <c r="BW161" s="18" t="str">
        <f t="shared" si="81"/>
        <v>−</v>
      </c>
      <c r="BX161" s="18" t="str">
        <f t="shared" si="82"/>
        <v>−</v>
      </c>
      <c r="BY161" s="18" t="str">
        <f t="shared" si="83"/>
        <v>−</v>
      </c>
      <c r="BZ161" s="18" t="str">
        <f t="shared" si="84"/>
        <v>−</v>
      </c>
      <c r="CA161" s="18" t="str">
        <f t="shared" si="85"/>
        <v>−</v>
      </c>
      <c r="CB161" s="18" t="str">
        <f t="shared" si="86"/>
        <v>−</v>
      </c>
      <c r="CC161" s="18" t="str">
        <f t="shared" si="87"/>
        <v>−</v>
      </c>
      <c r="CD161" s="18" t="str">
        <f t="shared" si="88"/>
        <v>−</v>
      </c>
      <c r="CE161" s="18"/>
      <c r="CF161" s="18"/>
      <c r="CG161" s="18" t="str">
        <f t="shared" si="89"/>
        <v>−</v>
      </c>
      <c r="CH161" s="18" t="str">
        <f t="shared" si="90"/>
        <v>−</v>
      </c>
    </row>
    <row r="162" spans="1:86" ht="39" x14ac:dyDescent="0.2">
      <c r="A162" s="6" t="s">
        <v>826</v>
      </c>
      <c r="B162" s="22" t="s">
        <v>915</v>
      </c>
      <c r="C162" s="23" t="s">
        <v>1364</v>
      </c>
      <c r="D162" s="22" t="s">
        <v>908</v>
      </c>
      <c r="E162" s="6" t="s">
        <v>916</v>
      </c>
      <c r="F162" s="15" t="s">
        <v>829</v>
      </c>
      <c r="G162" s="22" t="s">
        <v>917</v>
      </c>
      <c r="H162" s="24" t="s">
        <v>71</v>
      </c>
      <c r="I162" s="29" t="s">
        <v>71</v>
      </c>
      <c r="J162" s="29" t="s">
        <v>70</v>
      </c>
      <c r="K162" s="29" t="s">
        <v>70</v>
      </c>
      <c r="L162" s="29" t="s">
        <v>70</v>
      </c>
      <c r="M162" s="25" t="s">
        <v>70</v>
      </c>
      <c r="N162" s="25" t="s">
        <v>70</v>
      </c>
      <c r="O162" s="26" t="s">
        <v>70</v>
      </c>
      <c r="P162" s="24" t="s">
        <v>70</v>
      </c>
      <c r="Q162" s="29" t="s">
        <v>70</v>
      </c>
      <c r="R162" s="29" t="s">
        <v>70</v>
      </c>
      <c r="S162" s="29" t="s">
        <v>70</v>
      </c>
      <c r="T162" s="29" t="s">
        <v>70</v>
      </c>
      <c r="U162" s="29" t="s">
        <v>70</v>
      </c>
      <c r="V162" s="25" t="s">
        <v>70</v>
      </c>
      <c r="W162" s="25" t="s">
        <v>70</v>
      </c>
      <c r="X162" s="26" t="s">
        <v>71</v>
      </c>
      <c r="Y162" s="24" t="s">
        <v>71</v>
      </c>
      <c r="Z162" s="29" t="s">
        <v>70</v>
      </c>
      <c r="AA162" s="29" t="s">
        <v>70</v>
      </c>
      <c r="AB162" s="29" t="s">
        <v>70</v>
      </c>
      <c r="AC162" s="29" t="s">
        <v>70</v>
      </c>
      <c r="AD162" s="25" t="s">
        <v>70</v>
      </c>
      <c r="AE162" s="25" t="s">
        <v>70</v>
      </c>
      <c r="AF162" s="25" t="s">
        <v>70</v>
      </c>
      <c r="AG162" s="26" t="s">
        <v>70</v>
      </c>
      <c r="AH162" s="27" t="str">
        <f t="shared" si="91"/>
        <v>A</v>
      </c>
      <c r="AI162" s="18" t="str">
        <f t="shared" si="92"/>
        <v>○</v>
      </c>
      <c r="AJ162" s="18" t="s">
        <v>71</v>
      </c>
      <c r="AK162" s="18"/>
      <c r="AL162" s="18" t="str">
        <f t="shared" si="93"/>
        <v>−</v>
      </c>
      <c r="AM162" s="18" t="str">
        <f t="shared" si="94"/>
        <v>−</v>
      </c>
      <c r="AN162" s="18" t="str">
        <f t="shared" si="95"/>
        <v>−</v>
      </c>
      <c r="AO162" s="18" t="str">
        <f t="shared" si="64"/>
        <v>−</v>
      </c>
      <c r="AP162" s="18" t="str">
        <f t="shared" si="65"/>
        <v>−</v>
      </c>
      <c r="AQ162" s="18" t="str">
        <f t="shared" si="66"/>
        <v>−</v>
      </c>
      <c r="AR162" s="18" t="str">
        <f t="shared" si="67"/>
        <v>−</v>
      </c>
      <c r="AS162" s="18" t="str">
        <f t="shared" si="68"/>
        <v>−</v>
      </c>
      <c r="AT162" s="18" t="str">
        <f t="shared" si="69"/>
        <v>−</v>
      </c>
      <c r="AU162" s="18" t="str">
        <f t="shared" si="70"/>
        <v>−</v>
      </c>
      <c r="AV162" s="18" t="str">
        <f t="shared" si="71"/>
        <v>−</v>
      </c>
      <c r="AW162" s="18"/>
      <c r="AX162" s="18"/>
      <c r="AY162" s="18"/>
      <c r="AZ162" s="18"/>
      <c r="BA162" s="18" t="str">
        <f t="shared" si="72"/>
        <v>−</v>
      </c>
      <c r="BB162" s="18" t="str">
        <f t="shared" si="73"/>
        <v>−</v>
      </c>
      <c r="BC162" s="18" t="str">
        <f t="shared" si="74"/>
        <v>−</v>
      </c>
      <c r="BD162" s="18"/>
      <c r="BE162" s="18"/>
      <c r="BF162" s="18"/>
      <c r="BG162" s="18"/>
      <c r="BH162" s="18"/>
      <c r="BI162" s="18" t="str">
        <f t="shared" si="75"/>
        <v>−</v>
      </c>
      <c r="BJ162" s="18" t="str">
        <f t="shared" si="76"/>
        <v>−</v>
      </c>
      <c r="BK162" s="18" t="str">
        <f t="shared" si="77"/>
        <v>−</v>
      </c>
      <c r="BL162" s="18" t="str">
        <f t="shared" si="78"/>
        <v>−</v>
      </c>
      <c r="BM162" s="18" t="str">
        <f t="shared" si="79"/>
        <v>−</v>
      </c>
      <c r="BN162" s="18" t="str">
        <f t="shared" si="80"/>
        <v>−</v>
      </c>
      <c r="BO162" s="18"/>
      <c r="BP162" s="18"/>
      <c r="BQ162" s="18"/>
      <c r="BR162" s="18"/>
      <c r="BS162" s="18"/>
      <c r="BT162" s="18"/>
      <c r="BU162" s="18"/>
      <c r="BV162" s="18"/>
      <c r="BW162" s="18" t="str">
        <f t="shared" si="81"/>
        <v>−</v>
      </c>
      <c r="BX162" s="18" t="str">
        <f t="shared" si="82"/>
        <v>−</v>
      </c>
      <c r="BY162" s="18" t="str">
        <f t="shared" si="83"/>
        <v>−</v>
      </c>
      <c r="BZ162" s="18" t="str">
        <f t="shared" si="84"/>
        <v>−</v>
      </c>
      <c r="CA162" s="18" t="str">
        <f t="shared" si="85"/>
        <v>−</v>
      </c>
      <c r="CB162" s="18" t="str">
        <f t="shared" si="86"/>
        <v>−</v>
      </c>
      <c r="CC162" s="18" t="str">
        <f t="shared" si="87"/>
        <v>−</v>
      </c>
      <c r="CD162" s="18" t="str">
        <f t="shared" si="88"/>
        <v>−</v>
      </c>
      <c r="CE162" s="18"/>
      <c r="CF162" s="18"/>
      <c r="CG162" s="18" t="str">
        <f t="shared" si="89"/>
        <v>−</v>
      </c>
      <c r="CH162" s="18" t="str">
        <f t="shared" si="90"/>
        <v>−</v>
      </c>
    </row>
    <row r="163" spans="1:86" ht="26" x14ac:dyDescent="0.2">
      <c r="A163" s="6" t="s">
        <v>826</v>
      </c>
      <c r="B163" s="22" t="s">
        <v>903</v>
      </c>
      <c r="C163" s="23" t="s">
        <v>1365</v>
      </c>
      <c r="D163" s="22" t="s">
        <v>904</v>
      </c>
      <c r="E163" s="6" t="s">
        <v>905</v>
      </c>
      <c r="F163" s="15" t="s">
        <v>829</v>
      </c>
      <c r="G163" s="22" t="s">
        <v>906</v>
      </c>
      <c r="H163" s="24" t="s">
        <v>70</v>
      </c>
      <c r="I163" s="29" t="s">
        <v>71</v>
      </c>
      <c r="J163" s="29" t="s">
        <v>71</v>
      </c>
      <c r="K163" s="29" t="s">
        <v>70</v>
      </c>
      <c r="L163" s="29" t="s">
        <v>70</v>
      </c>
      <c r="M163" s="25" t="s">
        <v>70</v>
      </c>
      <c r="N163" s="25" t="s">
        <v>70</v>
      </c>
      <c r="O163" s="26" t="s">
        <v>70</v>
      </c>
      <c r="P163" s="24" t="s">
        <v>70</v>
      </c>
      <c r="Q163" s="29" t="s">
        <v>70</v>
      </c>
      <c r="R163" s="29" t="s">
        <v>70</v>
      </c>
      <c r="S163" s="29" t="s">
        <v>71</v>
      </c>
      <c r="T163" s="29" t="s">
        <v>70</v>
      </c>
      <c r="U163" s="29" t="s">
        <v>70</v>
      </c>
      <c r="V163" s="25" t="s">
        <v>70</v>
      </c>
      <c r="W163" s="25" t="s">
        <v>70</v>
      </c>
      <c r="X163" s="26" t="s">
        <v>70</v>
      </c>
      <c r="Y163" s="24" t="s">
        <v>71</v>
      </c>
      <c r="Z163" s="29" t="s">
        <v>70</v>
      </c>
      <c r="AA163" s="29" t="s">
        <v>70</v>
      </c>
      <c r="AB163" s="29" t="s">
        <v>70</v>
      </c>
      <c r="AC163" s="29" t="s">
        <v>70</v>
      </c>
      <c r="AD163" s="25" t="s">
        <v>70</v>
      </c>
      <c r="AE163" s="25" t="s">
        <v>70</v>
      </c>
      <c r="AF163" s="25" t="s">
        <v>70</v>
      </c>
      <c r="AG163" s="26" t="s">
        <v>70</v>
      </c>
      <c r="AH163" s="27" t="str">
        <f t="shared" si="91"/>
        <v>A</v>
      </c>
      <c r="AI163" s="18" t="str">
        <f t="shared" si="92"/>
        <v>○</v>
      </c>
      <c r="AJ163" s="18" t="s">
        <v>71</v>
      </c>
      <c r="AK163" s="18"/>
      <c r="AL163" s="18" t="str">
        <f t="shared" si="93"/>
        <v>−</v>
      </c>
      <c r="AM163" s="18" t="str">
        <f t="shared" si="94"/>
        <v>−</v>
      </c>
      <c r="AN163" s="18" t="str">
        <f t="shared" si="95"/>
        <v>−</v>
      </c>
      <c r="AO163" s="18" t="str">
        <f t="shared" si="64"/>
        <v>−</v>
      </c>
      <c r="AP163" s="18" t="str">
        <f t="shared" si="65"/>
        <v>−</v>
      </c>
      <c r="AQ163" s="18" t="str">
        <f t="shared" si="66"/>
        <v>−</v>
      </c>
      <c r="AR163" s="18" t="str">
        <f t="shared" si="67"/>
        <v>−</v>
      </c>
      <c r="AS163" s="18" t="str">
        <f t="shared" si="68"/>
        <v>−</v>
      </c>
      <c r="AT163" s="18" t="str">
        <f t="shared" si="69"/>
        <v>−</v>
      </c>
      <c r="AU163" s="18" t="str">
        <f t="shared" si="70"/>
        <v>−</v>
      </c>
      <c r="AV163" s="18" t="str">
        <f t="shared" si="71"/>
        <v>−</v>
      </c>
      <c r="AW163" s="18"/>
      <c r="AX163" s="18"/>
      <c r="AY163" s="18"/>
      <c r="AZ163" s="18"/>
      <c r="BA163" s="18" t="str">
        <f t="shared" si="72"/>
        <v>−</v>
      </c>
      <c r="BB163" s="18" t="str">
        <f t="shared" si="73"/>
        <v>−</v>
      </c>
      <c r="BC163" s="18" t="str">
        <f t="shared" si="74"/>
        <v>−</v>
      </c>
      <c r="BD163" s="18"/>
      <c r="BE163" s="18"/>
      <c r="BF163" s="18"/>
      <c r="BG163" s="18"/>
      <c r="BH163" s="18"/>
      <c r="BI163" s="18" t="str">
        <f t="shared" si="75"/>
        <v>−</v>
      </c>
      <c r="BJ163" s="18" t="str">
        <f t="shared" si="76"/>
        <v>−</v>
      </c>
      <c r="BK163" s="18" t="str">
        <f t="shared" si="77"/>
        <v>−</v>
      </c>
      <c r="BL163" s="18" t="str">
        <f t="shared" si="78"/>
        <v>−</v>
      </c>
      <c r="BM163" s="18" t="str">
        <f t="shared" si="79"/>
        <v>−</v>
      </c>
      <c r="BN163" s="18" t="str">
        <f t="shared" si="80"/>
        <v>−</v>
      </c>
      <c r="BO163" s="18"/>
      <c r="BP163" s="18"/>
      <c r="BQ163" s="18"/>
      <c r="BR163" s="18"/>
      <c r="BS163" s="18"/>
      <c r="BT163" s="18"/>
      <c r="BU163" s="18"/>
      <c r="BV163" s="18"/>
      <c r="BW163" s="18" t="str">
        <f t="shared" si="81"/>
        <v>−</v>
      </c>
      <c r="BX163" s="18" t="str">
        <f t="shared" si="82"/>
        <v>−</v>
      </c>
      <c r="BY163" s="18" t="str">
        <f t="shared" si="83"/>
        <v>−</v>
      </c>
      <c r="BZ163" s="18" t="str">
        <f t="shared" si="84"/>
        <v>−</v>
      </c>
      <c r="CA163" s="18" t="str">
        <f t="shared" si="85"/>
        <v>−</v>
      </c>
      <c r="CB163" s="18" t="str">
        <f t="shared" si="86"/>
        <v>−</v>
      </c>
      <c r="CC163" s="18" t="str">
        <f t="shared" si="87"/>
        <v>−</v>
      </c>
      <c r="CD163" s="18" t="str">
        <f t="shared" si="88"/>
        <v>−</v>
      </c>
      <c r="CE163" s="18"/>
      <c r="CF163" s="18"/>
      <c r="CG163" s="18" t="str">
        <f t="shared" si="89"/>
        <v>−</v>
      </c>
      <c r="CH163" s="18" t="str">
        <f t="shared" si="90"/>
        <v>−</v>
      </c>
    </row>
    <row r="164" spans="1:86" ht="36" x14ac:dyDescent="0.2">
      <c r="A164" s="6" t="s">
        <v>826</v>
      </c>
      <c r="B164" s="22" t="s">
        <v>847</v>
      </c>
      <c r="C164" s="23" t="s">
        <v>1366</v>
      </c>
      <c r="D164" s="22" t="s">
        <v>822</v>
      </c>
      <c r="E164" s="6" t="s">
        <v>848</v>
      </c>
      <c r="F164" s="15" t="s">
        <v>849</v>
      </c>
      <c r="G164" s="22" t="s">
        <v>850</v>
      </c>
      <c r="H164" s="24" t="s">
        <v>70</v>
      </c>
      <c r="I164" s="29" t="s">
        <v>71</v>
      </c>
      <c r="J164" s="29" t="s">
        <v>71</v>
      </c>
      <c r="K164" s="29" t="s">
        <v>70</v>
      </c>
      <c r="L164" s="29" t="s">
        <v>70</v>
      </c>
      <c r="M164" s="25" t="s">
        <v>70</v>
      </c>
      <c r="N164" s="25" t="s">
        <v>71</v>
      </c>
      <c r="O164" s="26" t="s">
        <v>71</v>
      </c>
      <c r="P164" s="24" t="s">
        <v>71</v>
      </c>
      <c r="Q164" s="29" t="s">
        <v>70</v>
      </c>
      <c r="R164" s="29" t="s">
        <v>70</v>
      </c>
      <c r="S164" s="29" t="s">
        <v>71</v>
      </c>
      <c r="T164" s="29" t="s">
        <v>71</v>
      </c>
      <c r="U164" s="29" t="s">
        <v>70</v>
      </c>
      <c r="V164" s="25" t="s">
        <v>70</v>
      </c>
      <c r="W164" s="25" t="s">
        <v>70</v>
      </c>
      <c r="X164" s="26" t="s">
        <v>70</v>
      </c>
      <c r="Y164" s="24" t="s">
        <v>71</v>
      </c>
      <c r="Z164" s="29" t="s">
        <v>70</v>
      </c>
      <c r="AA164" s="29" t="s">
        <v>70</v>
      </c>
      <c r="AB164" s="29" t="s">
        <v>70</v>
      </c>
      <c r="AC164" s="29" t="s">
        <v>70</v>
      </c>
      <c r="AD164" s="25" t="s">
        <v>70</v>
      </c>
      <c r="AE164" s="25" t="s">
        <v>70</v>
      </c>
      <c r="AF164" s="25" t="s">
        <v>70</v>
      </c>
      <c r="AG164" s="26" t="s">
        <v>70</v>
      </c>
      <c r="AH164" s="27" t="str">
        <f t="shared" si="91"/>
        <v>A,B</v>
      </c>
      <c r="AI164" s="18" t="str">
        <f t="shared" si="92"/>
        <v>○</v>
      </c>
      <c r="AJ164" s="18" t="s">
        <v>71</v>
      </c>
      <c r="AK164" s="18"/>
      <c r="AL164" s="18" t="str">
        <f t="shared" si="93"/>
        <v>○</v>
      </c>
      <c r="AM164" s="18" t="str">
        <f t="shared" si="94"/>
        <v>−</v>
      </c>
      <c r="AN164" s="18" t="str">
        <f t="shared" si="95"/>
        <v>−</v>
      </c>
      <c r="AO164" s="18" t="str">
        <f t="shared" si="64"/>
        <v>−</v>
      </c>
      <c r="AP164" s="18" t="str">
        <f t="shared" si="65"/>
        <v>−</v>
      </c>
      <c r="AQ164" s="18" t="str">
        <f t="shared" si="66"/>
        <v>−</v>
      </c>
      <c r="AR164" s="18" t="str">
        <f t="shared" si="67"/>
        <v>−</v>
      </c>
      <c r="AS164" s="18" t="str">
        <f t="shared" si="68"/>
        <v>−</v>
      </c>
      <c r="AT164" s="18" t="str">
        <f t="shared" si="69"/>
        <v>−</v>
      </c>
      <c r="AU164" s="18" t="str">
        <f t="shared" si="70"/>
        <v>−</v>
      </c>
      <c r="AV164" s="18" t="str">
        <f t="shared" si="71"/>
        <v>−</v>
      </c>
      <c r="AW164" s="18"/>
      <c r="AX164" s="18"/>
      <c r="AY164" s="18"/>
      <c r="AZ164" s="18"/>
      <c r="BA164" s="18" t="str">
        <f t="shared" si="72"/>
        <v>−</v>
      </c>
      <c r="BB164" s="18" t="str">
        <f t="shared" si="73"/>
        <v>−</v>
      </c>
      <c r="BC164" s="18" t="str">
        <f t="shared" si="74"/>
        <v>−</v>
      </c>
      <c r="BD164" s="18"/>
      <c r="BE164" s="18"/>
      <c r="BF164" s="18"/>
      <c r="BG164" s="18"/>
      <c r="BH164" s="18"/>
      <c r="BI164" s="18" t="str">
        <f t="shared" si="75"/>
        <v>−</v>
      </c>
      <c r="BJ164" s="18" t="str">
        <f t="shared" si="76"/>
        <v>−</v>
      </c>
      <c r="BK164" s="18" t="str">
        <f t="shared" si="77"/>
        <v>−</v>
      </c>
      <c r="BL164" s="18" t="str">
        <f t="shared" si="78"/>
        <v>−</v>
      </c>
      <c r="BM164" s="18" t="str">
        <f t="shared" si="79"/>
        <v>−</v>
      </c>
      <c r="BN164" s="18" t="str">
        <f t="shared" si="80"/>
        <v>−</v>
      </c>
      <c r="BO164" s="18"/>
      <c r="BP164" s="18"/>
      <c r="BQ164" s="18"/>
      <c r="BR164" s="18"/>
      <c r="BS164" s="18"/>
      <c r="BT164" s="18"/>
      <c r="BU164" s="18"/>
      <c r="BV164" s="18"/>
      <c r="BW164" s="18" t="str">
        <f t="shared" si="81"/>
        <v>−</v>
      </c>
      <c r="BX164" s="18" t="str">
        <f t="shared" si="82"/>
        <v>−</v>
      </c>
      <c r="BY164" s="18" t="str">
        <f t="shared" si="83"/>
        <v>−</v>
      </c>
      <c r="BZ164" s="18" t="str">
        <f t="shared" si="84"/>
        <v>−</v>
      </c>
      <c r="CA164" s="18" t="str">
        <f t="shared" si="85"/>
        <v>−</v>
      </c>
      <c r="CB164" s="18" t="str">
        <f t="shared" si="86"/>
        <v>−</v>
      </c>
      <c r="CC164" s="18" t="str">
        <f t="shared" si="87"/>
        <v>−</v>
      </c>
      <c r="CD164" s="18" t="str">
        <f t="shared" si="88"/>
        <v>−</v>
      </c>
      <c r="CE164" s="18"/>
      <c r="CF164" s="18"/>
      <c r="CG164" s="18" t="str">
        <f t="shared" si="89"/>
        <v>−</v>
      </c>
      <c r="CH164" s="18" t="str">
        <f t="shared" si="90"/>
        <v>−</v>
      </c>
    </row>
    <row r="165" spans="1:86" ht="36" x14ac:dyDescent="0.2">
      <c r="A165" s="6" t="s">
        <v>826</v>
      </c>
      <c r="B165" s="22" t="s">
        <v>842</v>
      </c>
      <c r="C165" s="23" t="s">
        <v>1367</v>
      </c>
      <c r="D165" s="22" t="s">
        <v>822</v>
      </c>
      <c r="E165" s="6" t="s">
        <v>839</v>
      </c>
      <c r="F165" s="15" t="s">
        <v>840</v>
      </c>
      <c r="G165" s="22" t="s">
        <v>843</v>
      </c>
      <c r="H165" s="24" t="s">
        <v>70</v>
      </c>
      <c r="I165" s="29" t="s">
        <v>71</v>
      </c>
      <c r="J165" s="29" t="s">
        <v>71</v>
      </c>
      <c r="K165" s="29" t="s">
        <v>71</v>
      </c>
      <c r="L165" s="29" t="s">
        <v>70</v>
      </c>
      <c r="M165" s="25" t="s">
        <v>70</v>
      </c>
      <c r="N165" s="25" t="s">
        <v>70</v>
      </c>
      <c r="O165" s="26" t="s">
        <v>70</v>
      </c>
      <c r="P165" s="24" t="s">
        <v>70</v>
      </c>
      <c r="Q165" s="29" t="s">
        <v>71</v>
      </c>
      <c r="R165" s="29" t="s">
        <v>70</v>
      </c>
      <c r="S165" s="29" t="s">
        <v>70</v>
      </c>
      <c r="T165" s="29" t="s">
        <v>70</v>
      </c>
      <c r="U165" s="29" t="s">
        <v>70</v>
      </c>
      <c r="V165" s="25" t="s">
        <v>70</v>
      </c>
      <c r="W165" s="25" t="s">
        <v>70</v>
      </c>
      <c r="X165" s="26" t="s">
        <v>70</v>
      </c>
      <c r="Y165" s="24" t="s">
        <v>71</v>
      </c>
      <c r="Z165" s="29" t="s">
        <v>70</v>
      </c>
      <c r="AA165" s="29" t="s">
        <v>70</v>
      </c>
      <c r="AB165" s="29" t="s">
        <v>70</v>
      </c>
      <c r="AC165" s="29" t="s">
        <v>70</v>
      </c>
      <c r="AD165" s="25" t="s">
        <v>70</v>
      </c>
      <c r="AE165" s="25" t="s">
        <v>70</v>
      </c>
      <c r="AF165" s="25" t="s">
        <v>70</v>
      </c>
      <c r="AG165" s="26" t="s">
        <v>70</v>
      </c>
      <c r="AH165" s="27" t="str">
        <f t="shared" si="91"/>
        <v>A,B</v>
      </c>
      <c r="AI165" s="18" t="str">
        <f t="shared" si="92"/>
        <v>○</v>
      </c>
      <c r="AJ165" s="18" t="s">
        <v>71</v>
      </c>
      <c r="AK165" s="18"/>
      <c r="AL165" s="18" t="str">
        <f t="shared" si="93"/>
        <v>○</v>
      </c>
      <c r="AM165" s="18" t="str">
        <f t="shared" si="94"/>
        <v>−</v>
      </c>
      <c r="AN165" s="18" t="str">
        <f t="shared" si="95"/>
        <v>−</v>
      </c>
      <c r="AO165" s="18" t="str">
        <f t="shared" si="64"/>
        <v>−</v>
      </c>
      <c r="AP165" s="18" t="str">
        <f t="shared" si="65"/>
        <v>−</v>
      </c>
      <c r="AQ165" s="18" t="str">
        <f t="shared" si="66"/>
        <v>−</v>
      </c>
      <c r="AR165" s="18" t="str">
        <f t="shared" si="67"/>
        <v>−</v>
      </c>
      <c r="AS165" s="18" t="str">
        <f t="shared" si="68"/>
        <v>−</v>
      </c>
      <c r="AT165" s="18" t="str">
        <f t="shared" si="69"/>
        <v>−</v>
      </c>
      <c r="AU165" s="18" t="str">
        <f t="shared" si="70"/>
        <v>−</v>
      </c>
      <c r="AV165" s="18" t="str">
        <f t="shared" si="71"/>
        <v>−</v>
      </c>
      <c r="AW165" s="18"/>
      <c r="AX165" s="18"/>
      <c r="AY165" s="18"/>
      <c r="AZ165" s="18"/>
      <c r="BA165" s="18" t="str">
        <f t="shared" si="72"/>
        <v>−</v>
      </c>
      <c r="BB165" s="18" t="str">
        <f t="shared" si="73"/>
        <v>−</v>
      </c>
      <c r="BC165" s="18" t="str">
        <f t="shared" si="74"/>
        <v>−</v>
      </c>
      <c r="BD165" s="18"/>
      <c r="BE165" s="18"/>
      <c r="BF165" s="18"/>
      <c r="BG165" s="18"/>
      <c r="BH165" s="18"/>
      <c r="BI165" s="18" t="str">
        <f t="shared" si="75"/>
        <v>−</v>
      </c>
      <c r="BJ165" s="18" t="str">
        <f t="shared" si="76"/>
        <v>−</v>
      </c>
      <c r="BK165" s="18" t="str">
        <f t="shared" si="77"/>
        <v>−</v>
      </c>
      <c r="BL165" s="18" t="str">
        <f t="shared" si="78"/>
        <v>−</v>
      </c>
      <c r="BM165" s="18" t="str">
        <f t="shared" si="79"/>
        <v>−</v>
      </c>
      <c r="BN165" s="18" t="str">
        <f t="shared" si="80"/>
        <v>−</v>
      </c>
      <c r="BO165" s="18"/>
      <c r="BP165" s="18"/>
      <c r="BQ165" s="18"/>
      <c r="BR165" s="18"/>
      <c r="BS165" s="18"/>
      <c r="BT165" s="18"/>
      <c r="BU165" s="18"/>
      <c r="BV165" s="18"/>
      <c r="BW165" s="18" t="str">
        <f t="shared" si="81"/>
        <v>−</v>
      </c>
      <c r="BX165" s="18" t="str">
        <f t="shared" si="82"/>
        <v>−</v>
      </c>
      <c r="BY165" s="18" t="str">
        <f t="shared" si="83"/>
        <v>−</v>
      </c>
      <c r="BZ165" s="18" t="str">
        <f t="shared" si="84"/>
        <v>−</v>
      </c>
      <c r="CA165" s="18" t="str">
        <f t="shared" si="85"/>
        <v>−</v>
      </c>
      <c r="CB165" s="18" t="str">
        <f t="shared" si="86"/>
        <v>−</v>
      </c>
      <c r="CC165" s="18" t="str">
        <f t="shared" si="87"/>
        <v>−</v>
      </c>
      <c r="CD165" s="18" t="str">
        <f t="shared" si="88"/>
        <v>−</v>
      </c>
      <c r="CE165" s="18"/>
      <c r="CF165" s="18"/>
      <c r="CG165" s="18" t="str">
        <f t="shared" si="89"/>
        <v>−</v>
      </c>
      <c r="CH165" s="18" t="str">
        <f t="shared" si="90"/>
        <v>−</v>
      </c>
    </row>
    <row r="166" spans="1:86" ht="36" x14ac:dyDescent="0.2">
      <c r="A166" s="6" t="s">
        <v>826</v>
      </c>
      <c r="B166" s="22" t="s">
        <v>844</v>
      </c>
      <c r="C166" s="23" t="s">
        <v>1368</v>
      </c>
      <c r="D166" s="22" t="s">
        <v>822</v>
      </c>
      <c r="E166" s="6" t="s">
        <v>839</v>
      </c>
      <c r="F166" s="15" t="s">
        <v>845</v>
      </c>
      <c r="G166" s="22" t="s">
        <v>846</v>
      </c>
      <c r="H166" s="24" t="s">
        <v>71</v>
      </c>
      <c r="I166" s="29" t="s">
        <v>71</v>
      </c>
      <c r="J166" s="29" t="s">
        <v>71</v>
      </c>
      <c r="K166" s="29" t="s">
        <v>70</v>
      </c>
      <c r="L166" s="29" t="s">
        <v>70</v>
      </c>
      <c r="M166" s="25" t="s">
        <v>70</v>
      </c>
      <c r="N166" s="25" t="s">
        <v>71</v>
      </c>
      <c r="O166" s="26" t="s">
        <v>71</v>
      </c>
      <c r="P166" s="24" t="s">
        <v>70</v>
      </c>
      <c r="Q166" s="29" t="s">
        <v>70</v>
      </c>
      <c r="R166" s="29" t="s">
        <v>70</v>
      </c>
      <c r="S166" s="29" t="s">
        <v>71</v>
      </c>
      <c r="T166" s="29" t="s">
        <v>71</v>
      </c>
      <c r="U166" s="29" t="s">
        <v>70</v>
      </c>
      <c r="V166" s="25" t="s">
        <v>70</v>
      </c>
      <c r="W166" s="25" t="s">
        <v>70</v>
      </c>
      <c r="X166" s="26" t="s">
        <v>70</v>
      </c>
      <c r="Y166" s="24" t="s">
        <v>71</v>
      </c>
      <c r="Z166" s="29" t="s">
        <v>70</v>
      </c>
      <c r="AA166" s="29" t="s">
        <v>70</v>
      </c>
      <c r="AB166" s="29" t="s">
        <v>70</v>
      </c>
      <c r="AC166" s="29" t="s">
        <v>70</v>
      </c>
      <c r="AD166" s="25" t="s">
        <v>70</v>
      </c>
      <c r="AE166" s="25" t="s">
        <v>70</v>
      </c>
      <c r="AF166" s="25" t="s">
        <v>70</v>
      </c>
      <c r="AG166" s="26" t="s">
        <v>70</v>
      </c>
      <c r="AH166" s="27" t="str">
        <f t="shared" si="91"/>
        <v>A,O,070</v>
      </c>
      <c r="AI166" s="18" t="str">
        <f t="shared" si="92"/>
        <v>○</v>
      </c>
      <c r="AJ166" s="18" t="s">
        <v>71</v>
      </c>
      <c r="AK166" s="18"/>
      <c r="AL166" s="18" t="str">
        <f t="shared" si="93"/>
        <v>−</v>
      </c>
      <c r="AM166" s="18" t="str">
        <f t="shared" si="94"/>
        <v>−</v>
      </c>
      <c r="AN166" s="18" t="str">
        <f t="shared" si="95"/>
        <v>−</v>
      </c>
      <c r="AO166" s="18" t="str">
        <f t="shared" si="64"/>
        <v>−</v>
      </c>
      <c r="AP166" s="18" t="str">
        <f t="shared" si="65"/>
        <v>−</v>
      </c>
      <c r="AQ166" s="18" t="str">
        <f t="shared" si="66"/>
        <v>−</v>
      </c>
      <c r="AR166" s="18" t="str">
        <f t="shared" si="67"/>
        <v>−</v>
      </c>
      <c r="AS166" s="18" t="str">
        <f t="shared" si="68"/>
        <v>−</v>
      </c>
      <c r="AT166" s="18" t="str">
        <f t="shared" si="69"/>
        <v>−</v>
      </c>
      <c r="AU166" s="18" t="str">
        <f t="shared" si="70"/>
        <v>−</v>
      </c>
      <c r="AV166" s="18" t="str">
        <f t="shared" si="71"/>
        <v>−</v>
      </c>
      <c r="AW166" s="18"/>
      <c r="AX166" s="18"/>
      <c r="AY166" s="18"/>
      <c r="AZ166" s="18"/>
      <c r="BA166" s="18" t="str">
        <f t="shared" si="72"/>
        <v>−</v>
      </c>
      <c r="BB166" s="18" t="str">
        <f t="shared" si="73"/>
        <v>−</v>
      </c>
      <c r="BC166" s="18" t="str">
        <f t="shared" si="74"/>
        <v>○</v>
      </c>
      <c r="BD166" s="18"/>
      <c r="BE166" s="18"/>
      <c r="BF166" s="18" t="s">
        <v>71</v>
      </c>
      <c r="BG166" s="18"/>
      <c r="BH166" s="18"/>
      <c r="BI166" s="18" t="str">
        <f t="shared" si="75"/>
        <v>−</v>
      </c>
      <c r="BJ166" s="18" t="str">
        <f t="shared" si="76"/>
        <v>−</v>
      </c>
      <c r="BK166" s="18" t="str">
        <f t="shared" si="77"/>
        <v>−</v>
      </c>
      <c r="BL166" s="18" t="str">
        <f t="shared" si="78"/>
        <v>−</v>
      </c>
      <c r="BM166" s="18" t="str">
        <f t="shared" si="79"/>
        <v>−</v>
      </c>
      <c r="BN166" s="18" t="str">
        <f t="shared" si="80"/>
        <v>−</v>
      </c>
      <c r="BO166" s="18"/>
      <c r="BP166" s="18"/>
      <c r="BQ166" s="18"/>
      <c r="BR166" s="18"/>
      <c r="BS166" s="18"/>
      <c r="BT166" s="18"/>
      <c r="BU166" s="18"/>
      <c r="BV166" s="18"/>
      <c r="BW166" s="18" t="str">
        <f t="shared" si="81"/>
        <v>−</v>
      </c>
      <c r="BX166" s="18" t="str">
        <f t="shared" si="82"/>
        <v>−</v>
      </c>
      <c r="BY166" s="18" t="str">
        <f t="shared" si="83"/>
        <v>−</v>
      </c>
      <c r="BZ166" s="18" t="str">
        <f t="shared" si="84"/>
        <v>○</v>
      </c>
      <c r="CA166" s="18" t="str">
        <f t="shared" si="85"/>
        <v>−</v>
      </c>
      <c r="CB166" s="18" t="str">
        <f t="shared" si="86"/>
        <v>−</v>
      </c>
      <c r="CC166" s="18" t="str">
        <f t="shared" si="87"/>
        <v>−</v>
      </c>
      <c r="CD166" s="18" t="str">
        <f t="shared" si="88"/>
        <v>−</v>
      </c>
      <c r="CE166" s="18"/>
      <c r="CF166" s="18"/>
      <c r="CG166" s="18" t="str">
        <f t="shared" si="89"/>
        <v>−</v>
      </c>
      <c r="CH166" s="18" t="str">
        <f t="shared" si="90"/>
        <v>−</v>
      </c>
    </row>
    <row r="167" spans="1:86" ht="36" x14ac:dyDescent="0.2">
      <c r="A167" s="6" t="s">
        <v>826</v>
      </c>
      <c r="B167" s="22" t="s">
        <v>838</v>
      </c>
      <c r="C167" s="23" t="s">
        <v>1369</v>
      </c>
      <c r="D167" s="22" t="s">
        <v>822</v>
      </c>
      <c r="E167" s="6" t="s">
        <v>839</v>
      </c>
      <c r="F167" s="15" t="s">
        <v>840</v>
      </c>
      <c r="G167" s="22" t="s">
        <v>841</v>
      </c>
      <c r="H167" s="24" t="s">
        <v>70</v>
      </c>
      <c r="I167" s="29" t="s">
        <v>71</v>
      </c>
      <c r="J167" s="29" t="s">
        <v>71</v>
      </c>
      <c r="K167" s="29" t="s">
        <v>70</v>
      </c>
      <c r="L167" s="29" t="s">
        <v>70</v>
      </c>
      <c r="M167" s="25" t="s">
        <v>70</v>
      </c>
      <c r="N167" s="25" t="s">
        <v>70</v>
      </c>
      <c r="O167" s="26" t="s">
        <v>70</v>
      </c>
      <c r="P167" s="24" t="s">
        <v>70</v>
      </c>
      <c r="Q167" s="29" t="s">
        <v>71</v>
      </c>
      <c r="R167" s="29" t="s">
        <v>70</v>
      </c>
      <c r="S167" s="29" t="s">
        <v>70</v>
      </c>
      <c r="T167" s="29" t="s">
        <v>70</v>
      </c>
      <c r="U167" s="29" t="s">
        <v>70</v>
      </c>
      <c r="V167" s="25" t="s">
        <v>70</v>
      </c>
      <c r="W167" s="25" t="s">
        <v>70</v>
      </c>
      <c r="X167" s="26" t="s">
        <v>70</v>
      </c>
      <c r="Y167" s="24" t="s">
        <v>71</v>
      </c>
      <c r="Z167" s="29" t="s">
        <v>70</v>
      </c>
      <c r="AA167" s="29" t="s">
        <v>70</v>
      </c>
      <c r="AB167" s="29" t="s">
        <v>70</v>
      </c>
      <c r="AC167" s="29" t="s">
        <v>70</v>
      </c>
      <c r="AD167" s="25" t="s">
        <v>70</v>
      </c>
      <c r="AE167" s="25" t="s">
        <v>70</v>
      </c>
      <c r="AF167" s="25" t="s">
        <v>70</v>
      </c>
      <c r="AG167" s="26" t="s">
        <v>70</v>
      </c>
      <c r="AH167" s="27" t="str">
        <f t="shared" si="91"/>
        <v>A,B</v>
      </c>
      <c r="AI167" s="18" t="str">
        <f t="shared" si="92"/>
        <v>○</v>
      </c>
      <c r="AJ167" s="18" t="s">
        <v>71</v>
      </c>
      <c r="AK167" s="18"/>
      <c r="AL167" s="18" t="str">
        <f t="shared" si="93"/>
        <v>○</v>
      </c>
      <c r="AM167" s="18" t="str">
        <f t="shared" si="94"/>
        <v>−</v>
      </c>
      <c r="AN167" s="18" t="str">
        <f t="shared" si="95"/>
        <v>−</v>
      </c>
      <c r="AO167" s="18" t="str">
        <f t="shared" si="64"/>
        <v>−</v>
      </c>
      <c r="AP167" s="18" t="str">
        <f t="shared" si="65"/>
        <v>−</v>
      </c>
      <c r="AQ167" s="18" t="str">
        <f t="shared" si="66"/>
        <v>−</v>
      </c>
      <c r="AR167" s="18" t="str">
        <f t="shared" si="67"/>
        <v>−</v>
      </c>
      <c r="AS167" s="18" t="str">
        <f t="shared" si="68"/>
        <v>−</v>
      </c>
      <c r="AT167" s="18" t="str">
        <f t="shared" si="69"/>
        <v>−</v>
      </c>
      <c r="AU167" s="18" t="str">
        <f t="shared" si="70"/>
        <v>−</v>
      </c>
      <c r="AV167" s="18" t="str">
        <f t="shared" si="71"/>
        <v>−</v>
      </c>
      <c r="AW167" s="18"/>
      <c r="AX167" s="18"/>
      <c r="AY167" s="18"/>
      <c r="AZ167" s="18"/>
      <c r="BA167" s="18" t="str">
        <f t="shared" si="72"/>
        <v>−</v>
      </c>
      <c r="BB167" s="18" t="str">
        <f t="shared" si="73"/>
        <v>−</v>
      </c>
      <c r="BC167" s="18" t="str">
        <f t="shared" si="74"/>
        <v>−</v>
      </c>
      <c r="BD167" s="18"/>
      <c r="BE167" s="18"/>
      <c r="BF167" s="18"/>
      <c r="BG167" s="18"/>
      <c r="BH167" s="18"/>
      <c r="BI167" s="18" t="str">
        <f t="shared" si="75"/>
        <v>−</v>
      </c>
      <c r="BJ167" s="18" t="str">
        <f t="shared" si="76"/>
        <v>−</v>
      </c>
      <c r="BK167" s="18" t="str">
        <f t="shared" si="77"/>
        <v>−</v>
      </c>
      <c r="BL167" s="18" t="str">
        <f t="shared" si="78"/>
        <v>−</v>
      </c>
      <c r="BM167" s="18" t="str">
        <f t="shared" si="79"/>
        <v>−</v>
      </c>
      <c r="BN167" s="18" t="str">
        <f t="shared" si="80"/>
        <v>−</v>
      </c>
      <c r="BO167" s="18"/>
      <c r="BP167" s="18"/>
      <c r="BQ167" s="18"/>
      <c r="BR167" s="18"/>
      <c r="BS167" s="18"/>
      <c r="BT167" s="18"/>
      <c r="BU167" s="18"/>
      <c r="BV167" s="18"/>
      <c r="BW167" s="18" t="str">
        <f t="shared" si="81"/>
        <v>−</v>
      </c>
      <c r="BX167" s="18" t="str">
        <f t="shared" si="82"/>
        <v>−</v>
      </c>
      <c r="BY167" s="18" t="str">
        <f t="shared" si="83"/>
        <v>−</v>
      </c>
      <c r="BZ167" s="18" t="str">
        <f t="shared" si="84"/>
        <v>−</v>
      </c>
      <c r="CA167" s="18" t="str">
        <f t="shared" si="85"/>
        <v>−</v>
      </c>
      <c r="CB167" s="18" t="str">
        <f t="shared" si="86"/>
        <v>−</v>
      </c>
      <c r="CC167" s="18" t="str">
        <f t="shared" si="87"/>
        <v>−</v>
      </c>
      <c r="CD167" s="18" t="str">
        <f t="shared" si="88"/>
        <v>−</v>
      </c>
      <c r="CE167" s="18"/>
      <c r="CF167" s="18"/>
      <c r="CG167" s="18" t="str">
        <f t="shared" si="89"/>
        <v>−</v>
      </c>
      <c r="CH167" s="18" t="str">
        <f t="shared" si="90"/>
        <v>−</v>
      </c>
    </row>
    <row r="168" spans="1:86" ht="36" x14ac:dyDescent="0.2">
      <c r="A168" s="6" t="s">
        <v>826</v>
      </c>
      <c r="B168" s="22" t="s">
        <v>851</v>
      </c>
      <c r="C168" s="23" t="s">
        <v>1370</v>
      </c>
      <c r="D168" s="22" t="s">
        <v>822</v>
      </c>
      <c r="E168" s="6" t="s">
        <v>852</v>
      </c>
      <c r="F168" s="15" t="s">
        <v>849</v>
      </c>
      <c r="G168" s="22" t="s">
        <v>853</v>
      </c>
      <c r="H168" s="24" t="s">
        <v>71</v>
      </c>
      <c r="I168" s="29" t="s">
        <v>71</v>
      </c>
      <c r="J168" s="29" t="s">
        <v>71</v>
      </c>
      <c r="K168" s="29" t="s">
        <v>70</v>
      </c>
      <c r="L168" s="29" t="s">
        <v>70</v>
      </c>
      <c r="M168" s="25" t="s">
        <v>70</v>
      </c>
      <c r="N168" s="25" t="s">
        <v>70</v>
      </c>
      <c r="O168" s="26" t="s">
        <v>70</v>
      </c>
      <c r="P168" s="24" t="s">
        <v>70</v>
      </c>
      <c r="Q168" s="29" t="s">
        <v>70</v>
      </c>
      <c r="R168" s="29" t="s">
        <v>71</v>
      </c>
      <c r="S168" s="29" t="s">
        <v>71</v>
      </c>
      <c r="T168" s="29" t="s">
        <v>71</v>
      </c>
      <c r="U168" s="29" t="s">
        <v>70</v>
      </c>
      <c r="V168" s="25" t="s">
        <v>70</v>
      </c>
      <c r="W168" s="25" t="s">
        <v>70</v>
      </c>
      <c r="X168" s="26" t="s">
        <v>71</v>
      </c>
      <c r="Y168" s="24" t="s">
        <v>71</v>
      </c>
      <c r="Z168" s="29" t="s">
        <v>70</v>
      </c>
      <c r="AA168" s="29" t="s">
        <v>70</v>
      </c>
      <c r="AB168" s="29" t="s">
        <v>70</v>
      </c>
      <c r="AC168" s="29" t="s">
        <v>70</v>
      </c>
      <c r="AD168" s="25" t="s">
        <v>70</v>
      </c>
      <c r="AE168" s="25" t="s">
        <v>71</v>
      </c>
      <c r="AF168" s="25" t="s">
        <v>71</v>
      </c>
      <c r="AG168" s="26" t="s">
        <v>70</v>
      </c>
      <c r="AH168" s="27" t="str">
        <f t="shared" si="91"/>
        <v>A,B</v>
      </c>
      <c r="AI168" s="18" t="str">
        <f t="shared" si="92"/>
        <v>○</v>
      </c>
      <c r="AJ168" s="18" t="s">
        <v>71</v>
      </c>
      <c r="AK168" s="18"/>
      <c r="AL168" s="18" t="str">
        <f t="shared" si="93"/>
        <v>○</v>
      </c>
      <c r="AM168" s="18" t="str">
        <f t="shared" si="94"/>
        <v>−</v>
      </c>
      <c r="AN168" s="18" t="str">
        <f t="shared" si="95"/>
        <v>−</v>
      </c>
      <c r="AO168" s="18" t="str">
        <f t="shared" si="64"/>
        <v>−</v>
      </c>
      <c r="AP168" s="18" t="str">
        <f t="shared" si="65"/>
        <v>−</v>
      </c>
      <c r="AQ168" s="18" t="str">
        <f t="shared" si="66"/>
        <v>−</v>
      </c>
      <c r="AR168" s="18" t="str">
        <f t="shared" si="67"/>
        <v>−</v>
      </c>
      <c r="AS168" s="18" t="str">
        <f t="shared" si="68"/>
        <v>−</v>
      </c>
      <c r="AT168" s="18" t="str">
        <f t="shared" si="69"/>
        <v>−</v>
      </c>
      <c r="AU168" s="18" t="str">
        <f t="shared" si="70"/>
        <v>−</v>
      </c>
      <c r="AV168" s="18" t="str">
        <f t="shared" si="71"/>
        <v>−</v>
      </c>
      <c r="AW168" s="18"/>
      <c r="AX168" s="18"/>
      <c r="AY168" s="18"/>
      <c r="AZ168" s="18"/>
      <c r="BA168" s="18" t="str">
        <f t="shared" si="72"/>
        <v>−</v>
      </c>
      <c r="BB168" s="18" t="str">
        <f t="shared" si="73"/>
        <v>−</v>
      </c>
      <c r="BC168" s="18" t="str">
        <f t="shared" si="74"/>
        <v>−</v>
      </c>
      <c r="BD168" s="18"/>
      <c r="BE168" s="18"/>
      <c r="BF168" s="18"/>
      <c r="BG168" s="18"/>
      <c r="BH168" s="18"/>
      <c r="BI168" s="18" t="str">
        <f t="shared" si="75"/>
        <v>−</v>
      </c>
      <c r="BJ168" s="18" t="str">
        <f t="shared" si="76"/>
        <v>−</v>
      </c>
      <c r="BK168" s="18" t="str">
        <f t="shared" si="77"/>
        <v>−</v>
      </c>
      <c r="BL168" s="18" t="str">
        <f t="shared" si="78"/>
        <v>−</v>
      </c>
      <c r="BM168" s="18" t="str">
        <f t="shared" si="79"/>
        <v>−</v>
      </c>
      <c r="BN168" s="18" t="str">
        <f t="shared" si="80"/>
        <v>−</v>
      </c>
      <c r="BO168" s="18"/>
      <c r="BP168" s="18"/>
      <c r="BQ168" s="18"/>
      <c r="BR168" s="18"/>
      <c r="BS168" s="18"/>
      <c r="BT168" s="18"/>
      <c r="BU168" s="18"/>
      <c r="BV168" s="18"/>
      <c r="BW168" s="18" t="str">
        <f t="shared" si="81"/>
        <v>−</v>
      </c>
      <c r="BX168" s="18" t="str">
        <f t="shared" si="82"/>
        <v>−</v>
      </c>
      <c r="BY168" s="18" t="str">
        <f t="shared" si="83"/>
        <v>−</v>
      </c>
      <c r="BZ168" s="18" t="str">
        <f t="shared" si="84"/>
        <v>−</v>
      </c>
      <c r="CA168" s="18" t="str">
        <f t="shared" si="85"/>
        <v>−</v>
      </c>
      <c r="CB168" s="18" t="str">
        <f t="shared" si="86"/>
        <v>−</v>
      </c>
      <c r="CC168" s="18" t="str">
        <f t="shared" si="87"/>
        <v>−</v>
      </c>
      <c r="CD168" s="18" t="str">
        <f t="shared" si="88"/>
        <v>−</v>
      </c>
      <c r="CE168" s="18"/>
      <c r="CF168" s="18"/>
      <c r="CG168" s="18" t="str">
        <f t="shared" si="89"/>
        <v>−</v>
      </c>
      <c r="CH168" s="18" t="str">
        <f t="shared" si="90"/>
        <v>−</v>
      </c>
    </row>
    <row r="169" spans="1:86" ht="36" x14ac:dyDescent="0.2">
      <c r="A169" s="6" t="s">
        <v>826</v>
      </c>
      <c r="B169" s="22" t="s">
        <v>854</v>
      </c>
      <c r="C169" s="23" t="s">
        <v>1371</v>
      </c>
      <c r="D169" s="22" t="s">
        <v>822</v>
      </c>
      <c r="E169" s="6" t="s">
        <v>855</v>
      </c>
      <c r="F169" s="15" t="s">
        <v>856</v>
      </c>
      <c r="G169" s="22" t="s">
        <v>1613</v>
      </c>
      <c r="H169" s="24" t="s">
        <v>70</v>
      </c>
      <c r="I169" s="29" t="s">
        <v>71</v>
      </c>
      <c r="J169" s="29" t="s">
        <v>71</v>
      </c>
      <c r="K169" s="29" t="s">
        <v>70</v>
      </c>
      <c r="L169" s="29" t="s">
        <v>70</v>
      </c>
      <c r="M169" s="25" t="s">
        <v>70</v>
      </c>
      <c r="N169" s="25" t="s">
        <v>70</v>
      </c>
      <c r="O169" s="26" t="s">
        <v>70</v>
      </c>
      <c r="P169" s="24" t="s">
        <v>70</v>
      </c>
      <c r="Q169" s="29" t="s">
        <v>70</v>
      </c>
      <c r="R169" s="29" t="s">
        <v>70</v>
      </c>
      <c r="S169" s="29" t="s">
        <v>71</v>
      </c>
      <c r="T169" s="29" t="s">
        <v>71</v>
      </c>
      <c r="U169" s="29" t="s">
        <v>70</v>
      </c>
      <c r="V169" s="25" t="s">
        <v>70</v>
      </c>
      <c r="W169" s="25" t="s">
        <v>70</v>
      </c>
      <c r="X169" s="26" t="s">
        <v>70</v>
      </c>
      <c r="Y169" s="24" t="s">
        <v>70</v>
      </c>
      <c r="Z169" s="29" t="s">
        <v>70</v>
      </c>
      <c r="AA169" s="29" t="s">
        <v>70</v>
      </c>
      <c r="AB169" s="29" t="s">
        <v>70</v>
      </c>
      <c r="AC169" s="29" t="s">
        <v>71</v>
      </c>
      <c r="AD169" s="25" t="s">
        <v>70</v>
      </c>
      <c r="AE169" s="25" t="s">
        <v>70</v>
      </c>
      <c r="AF169" s="25" t="s">
        <v>70</v>
      </c>
      <c r="AG169" s="26" t="s">
        <v>70</v>
      </c>
      <c r="AH169" s="27" t="str">
        <f t="shared" si="91"/>
        <v>A,O,143</v>
      </c>
      <c r="AI169" s="18" t="str">
        <f t="shared" si="92"/>
        <v>○</v>
      </c>
      <c r="AJ169" s="18" t="s">
        <v>71</v>
      </c>
      <c r="AK169" s="18"/>
      <c r="AL169" s="18" t="str">
        <f t="shared" si="93"/>
        <v>−</v>
      </c>
      <c r="AM169" s="18" t="str">
        <f t="shared" si="94"/>
        <v>−</v>
      </c>
      <c r="AN169" s="18" t="str">
        <f t="shared" si="95"/>
        <v>−</v>
      </c>
      <c r="AO169" s="18" t="str">
        <f t="shared" si="64"/>
        <v>−</v>
      </c>
      <c r="AP169" s="18" t="str">
        <f t="shared" si="65"/>
        <v>−</v>
      </c>
      <c r="AQ169" s="18" t="str">
        <f t="shared" si="66"/>
        <v>−</v>
      </c>
      <c r="AR169" s="18" t="str">
        <f t="shared" si="67"/>
        <v>−</v>
      </c>
      <c r="AS169" s="18" t="str">
        <f t="shared" si="68"/>
        <v>−</v>
      </c>
      <c r="AT169" s="18" t="str">
        <f t="shared" si="69"/>
        <v>−</v>
      </c>
      <c r="AU169" s="18" t="str">
        <f t="shared" si="70"/>
        <v>−</v>
      </c>
      <c r="AV169" s="18" t="str">
        <f t="shared" si="71"/>
        <v>−</v>
      </c>
      <c r="AW169" s="18"/>
      <c r="AX169" s="18"/>
      <c r="AY169" s="18"/>
      <c r="AZ169" s="18"/>
      <c r="BA169" s="18" t="str">
        <f t="shared" si="72"/>
        <v>−</v>
      </c>
      <c r="BB169" s="18" t="str">
        <f t="shared" si="73"/>
        <v>−</v>
      </c>
      <c r="BC169" s="18" t="str">
        <f t="shared" si="74"/>
        <v>○</v>
      </c>
      <c r="BD169" s="18"/>
      <c r="BE169" s="18"/>
      <c r="BF169" s="18" t="s">
        <v>71</v>
      </c>
      <c r="BG169" s="18"/>
      <c r="BH169" s="18"/>
      <c r="BI169" s="18" t="str">
        <f t="shared" si="75"/>
        <v>−</v>
      </c>
      <c r="BJ169" s="18" t="str">
        <f t="shared" si="76"/>
        <v>−</v>
      </c>
      <c r="BK169" s="18" t="str">
        <f t="shared" si="77"/>
        <v>−</v>
      </c>
      <c r="BL169" s="18" t="str">
        <f t="shared" si="78"/>
        <v>−</v>
      </c>
      <c r="BM169" s="18" t="str">
        <f t="shared" si="79"/>
        <v>−</v>
      </c>
      <c r="BN169" s="18" t="str">
        <f t="shared" si="80"/>
        <v>−</v>
      </c>
      <c r="BO169" s="18"/>
      <c r="BP169" s="18"/>
      <c r="BQ169" s="18"/>
      <c r="BR169" s="18"/>
      <c r="BS169" s="18"/>
      <c r="BT169" s="18"/>
      <c r="BU169" s="18"/>
      <c r="BV169" s="18"/>
      <c r="BW169" s="18" t="str">
        <f t="shared" si="81"/>
        <v>−</v>
      </c>
      <c r="BX169" s="18" t="str">
        <f t="shared" si="82"/>
        <v>−</v>
      </c>
      <c r="BY169" s="18" t="str">
        <f t="shared" si="83"/>
        <v>−</v>
      </c>
      <c r="BZ169" s="18" t="str">
        <f t="shared" si="84"/>
        <v>−</v>
      </c>
      <c r="CA169" s="18" t="str">
        <f t="shared" si="85"/>
        <v>−</v>
      </c>
      <c r="CB169" s="18" t="str">
        <f t="shared" si="86"/>
        <v>−</v>
      </c>
      <c r="CC169" s="18" t="str">
        <f t="shared" si="87"/>
        <v>−</v>
      </c>
      <c r="CD169" s="18" t="str">
        <f t="shared" si="88"/>
        <v>○</v>
      </c>
      <c r="CE169" s="18" t="s">
        <v>71</v>
      </c>
      <c r="CF169" s="18"/>
      <c r="CG169" s="18" t="str">
        <f t="shared" si="89"/>
        <v>−</v>
      </c>
      <c r="CH169" s="18" t="str">
        <f t="shared" si="90"/>
        <v>−</v>
      </c>
    </row>
    <row r="170" spans="1:86" ht="36" x14ac:dyDescent="0.2">
      <c r="A170" s="6" t="s">
        <v>826</v>
      </c>
      <c r="B170" s="22" t="s">
        <v>857</v>
      </c>
      <c r="C170" s="23" t="s">
        <v>1372</v>
      </c>
      <c r="D170" s="22" t="s">
        <v>822</v>
      </c>
      <c r="E170" s="6" t="s">
        <v>858</v>
      </c>
      <c r="F170" s="15" t="s">
        <v>829</v>
      </c>
      <c r="G170" s="22" t="s">
        <v>859</v>
      </c>
      <c r="H170" s="24" t="s">
        <v>70</v>
      </c>
      <c r="I170" s="29" t="s">
        <v>71</v>
      </c>
      <c r="J170" s="29" t="s">
        <v>71</v>
      </c>
      <c r="K170" s="29" t="s">
        <v>70</v>
      </c>
      <c r="L170" s="29" t="s">
        <v>70</v>
      </c>
      <c r="M170" s="25" t="s">
        <v>70</v>
      </c>
      <c r="N170" s="25" t="s">
        <v>70</v>
      </c>
      <c r="O170" s="26" t="s">
        <v>70</v>
      </c>
      <c r="P170" s="24" t="s">
        <v>70</v>
      </c>
      <c r="Q170" s="29" t="s">
        <v>70</v>
      </c>
      <c r="R170" s="29" t="s">
        <v>70</v>
      </c>
      <c r="S170" s="29" t="s">
        <v>71</v>
      </c>
      <c r="T170" s="29" t="s">
        <v>71</v>
      </c>
      <c r="U170" s="29" t="s">
        <v>70</v>
      </c>
      <c r="V170" s="25" t="s">
        <v>70</v>
      </c>
      <c r="W170" s="25" t="s">
        <v>70</v>
      </c>
      <c r="X170" s="26" t="s">
        <v>70</v>
      </c>
      <c r="Y170" s="24" t="s">
        <v>70</v>
      </c>
      <c r="Z170" s="29" t="s">
        <v>70</v>
      </c>
      <c r="AA170" s="29" t="s">
        <v>70</v>
      </c>
      <c r="AB170" s="29" t="s">
        <v>70</v>
      </c>
      <c r="AC170" s="29" t="s">
        <v>71</v>
      </c>
      <c r="AD170" s="25" t="s">
        <v>70</v>
      </c>
      <c r="AE170" s="25" t="s">
        <v>70</v>
      </c>
      <c r="AF170" s="25" t="s">
        <v>70</v>
      </c>
      <c r="AG170" s="26" t="s">
        <v>70</v>
      </c>
      <c r="AH170" s="27" t="str">
        <f t="shared" si="91"/>
        <v>A</v>
      </c>
      <c r="AI170" s="18" t="str">
        <f t="shared" si="92"/>
        <v>○</v>
      </c>
      <c r="AJ170" s="18" t="s">
        <v>71</v>
      </c>
      <c r="AK170" s="18"/>
      <c r="AL170" s="18" t="str">
        <f t="shared" si="93"/>
        <v>−</v>
      </c>
      <c r="AM170" s="18" t="str">
        <f t="shared" si="94"/>
        <v>−</v>
      </c>
      <c r="AN170" s="18" t="str">
        <f t="shared" si="95"/>
        <v>−</v>
      </c>
      <c r="AO170" s="18" t="str">
        <f t="shared" si="64"/>
        <v>−</v>
      </c>
      <c r="AP170" s="18" t="str">
        <f t="shared" si="65"/>
        <v>−</v>
      </c>
      <c r="AQ170" s="18" t="str">
        <f t="shared" si="66"/>
        <v>−</v>
      </c>
      <c r="AR170" s="18" t="str">
        <f t="shared" si="67"/>
        <v>−</v>
      </c>
      <c r="AS170" s="18" t="str">
        <f t="shared" si="68"/>
        <v>−</v>
      </c>
      <c r="AT170" s="18" t="str">
        <f t="shared" si="69"/>
        <v>−</v>
      </c>
      <c r="AU170" s="18" t="str">
        <f t="shared" si="70"/>
        <v>−</v>
      </c>
      <c r="AV170" s="18" t="str">
        <f t="shared" si="71"/>
        <v>−</v>
      </c>
      <c r="AW170" s="18"/>
      <c r="AX170" s="18"/>
      <c r="AY170" s="18"/>
      <c r="AZ170" s="18"/>
      <c r="BA170" s="18" t="str">
        <f t="shared" si="72"/>
        <v>−</v>
      </c>
      <c r="BB170" s="18" t="str">
        <f t="shared" si="73"/>
        <v>−</v>
      </c>
      <c r="BC170" s="18" t="str">
        <f t="shared" si="74"/>
        <v>−</v>
      </c>
      <c r="BD170" s="18"/>
      <c r="BE170" s="18"/>
      <c r="BF170" s="18"/>
      <c r="BG170" s="18"/>
      <c r="BH170" s="18"/>
      <c r="BI170" s="18" t="str">
        <f t="shared" si="75"/>
        <v>−</v>
      </c>
      <c r="BJ170" s="18" t="str">
        <f t="shared" si="76"/>
        <v>−</v>
      </c>
      <c r="BK170" s="18" t="str">
        <f t="shared" si="77"/>
        <v>−</v>
      </c>
      <c r="BL170" s="18" t="str">
        <f t="shared" si="78"/>
        <v>−</v>
      </c>
      <c r="BM170" s="18" t="str">
        <f t="shared" si="79"/>
        <v>−</v>
      </c>
      <c r="BN170" s="18" t="str">
        <f t="shared" si="80"/>
        <v>−</v>
      </c>
      <c r="BO170" s="18"/>
      <c r="BP170" s="18"/>
      <c r="BQ170" s="18"/>
      <c r="BR170" s="18"/>
      <c r="BS170" s="18"/>
      <c r="BT170" s="18"/>
      <c r="BU170" s="18"/>
      <c r="BV170" s="18"/>
      <c r="BW170" s="18" t="str">
        <f t="shared" si="81"/>
        <v>−</v>
      </c>
      <c r="BX170" s="18" t="str">
        <f t="shared" si="82"/>
        <v>−</v>
      </c>
      <c r="BY170" s="18" t="str">
        <f t="shared" si="83"/>
        <v>−</v>
      </c>
      <c r="BZ170" s="18" t="str">
        <f t="shared" si="84"/>
        <v>−</v>
      </c>
      <c r="CA170" s="18" t="str">
        <f t="shared" si="85"/>
        <v>−</v>
      </c>
      <c r="CB170" s="18" t="str">
        <f t="shared" si="86"/>
        <v>−</v>
      </c>
      <c r="CC170" s="18" t="str">
        <f t="shared" si="87"/>
        <v>−</v>
      </c>
      <c r="CD170" s="18" t="str">
        <f t="shared" si="88"/>
        <v>−</v>
      </c>
      <c r="CE170" s="18"/>
      <c r="CF170" s="18"/>
      <c r="CG170" s="18" t="str">
        <f t="shared" si="89"/>
        <v>−</v>
      </c>
      <c r="CH170" s="18" t="str">
        <f t="shared" si="90"/>
        <v>−</v>
      </c>
    </row>
    <row r="171" spans="1:86" ht="39" x14ac:dyDescent="0.2">
      <c r="A171" s="6" t="s">
        <v>826</v>
      </c>
      <c r="B171" s="22" t="s">
        <v>860</v>
      </c>
      <c r="C171" s="23" t="s">
        <v>1373</v>
      </c>
      <c r="D171" s="22" t="s">
        <v>822</v>
      </c>
      <c r="E171" s="6" t="s">
        <v>861</v>
      </c>
      <c r="F171" s="15" t="s">
        <v>829</v>
      </c>
      <c r="G171" s="22" t="s">
        <v>862</v>
      </c>
      <c r="H171" s="24" t="s">
        <v>70</v>
      </c>
      <c r="I171" s="29" t="s">
        <v>71</v>
      </c>
      <c r="J171" s="29" t="s">
        <v>71</v>
      </c>
      <c r="K171" s="29" t="s">
        <v>70</v>
      </c>
      <c r="L171" s="29" t="s">
        <v>70</v>
      </c>
      <c r="M171" s="25" t="s">
        <v>70</v>
      </c>
      <c r="N171" s="25" t="s">
        <v>70</v>
      </c>
      <c r="O171" s="26" t="s">
        <v>70</v>
      </c>
      <c r="P171" s="24" t="s">
        <v>70</v>
      </c>
      <c r="Q171" s="29" t="s">
        <v>70</v>
      </c>
      <c r="R171" s="29" t="s">
        <v>70</v>
      </c>
      <c r="S171" s="29" t="s">
        <v>71</v>
      </c>
      <c r="T171" s="29" t="s">
        <v>70</v>
      </c>
      <c r="U171" s="29" t="s">
        <v>70</v>
      </c>
      <c r="V171" s="25" t="s">
        <v>70</v>
      </c>
      <c r="W171" s="25" t="s">
        <v>70</v>
      </c>
      <c r="X171" s="26" t="s">
        <v>70</v>
      </c>
      <c r="Y171" s="24" t="s">
        <v>70</v>
      </c>
      <c r="Z171" s="29" t="s">
        <v>70</v>
      </c>
      <c r="AA171" s="29" t="s">
        <v>70</v>
      </c>
      <c r="AB171" s="29" t="s">
        <v>70</v>
      </c>
      <c r="AC171" s="29" t="s">
        <v>71</v>
      </c>
      <c r="AD171" s="25" t="s">
        <v>70</v>
      </c>
      <c r="AE171" s="25" t="s">
        <v>70</v>
      </c>
      <c r="AF171" s="25" t="s">
        <v>70</v>
      </c>
      <c r="AG171" s="26" t="s">
        <v>70</v>
      </c>
      <c r="AH171" s="27" t="str">
        <f t="shared" si="91"/>
        <v>A</v>
      </c>
      <c r="AI171" s="18" t="str">
        <f t="shared" si="92"/>
        <v>○</v>
      </c>
      <c r="AJ171" s="18" t="s">
        <v>71</v>
      </c>
      <c r="AK171" s="18"/>
      <c r="AL171" s="18" t="str">
        <f t="shared" si="93"/>
        <v>−</v>
      </c>
      <c r="AM171" s="18" t="str">
        <f t="shared" si="94"/>
        <v>−</v>
      </c>
      <c r="AN171" s="18" t="str">
        <f t="shared" si="95"/>
        <v>−</v>
      </c>
      <c r="AO171" s="18" t="str">
        <f t="shared" si="64"/>
        <v>−</v>
      </c>
      <c r="AP171" s="18" t="str">
        <f t="shared" si="65"/>
        <v>−</v>
      </c>
      <c r="AQ171" s="18" t="str">
        <f t="shared" si="66"/>
        <v>−</v>
      </c>
      <c r="AR171" s="18" t="str">
        <f t="shared" si="67"/>
        <v>−</v>
      </c>
      <c r="AS171" s="18" t="str">
        <f t="shared" si="68"/>
        <v>−</v>
      </c>
      <c r="AT171" s="18" t="str">
        <f t="shared" si="69"/>
        <v>−</v>
      </c>
      <c r="AU171" s="18" t="str">
        <f t="shared" si="70"/>
        <v>−</v>
      </c>
      <c r="AV171" s="18" t="str">
        <f t="shared" si="71"/>
        <v>−</v>
      </c>
      <c r="AW171" s="18"/>
      <c r="AX171" s="18"/>
      <c r="AY171" s="18"/>
      <c r="AZ171" s="18"/>
      <c r="BA171" s="18" t="str">
        <f t="shared" si="72"/>
        <v>−</v>
      </c>
      <c r="BB171" s="18" t="str">
        <f t="shared" si="73"/>
        <v>−</v>
      </c>
      <c r="BC171" s="18" t="str">
        <f t="shared" si="74"/>
        <v>−</v>
      </c>
      <c r="BD171" s="18"/>
      <c r="BE171" s="18"/>
      <c r="BF171" s="18"/>
      <c r="BG171" s="18"/>
      <c r="BH171" s="18"/>
      <c r="BI171" s="18" t="str">
        <f t="shared" si="75"/>
        <v>−</v>
      </c>
      <c r="BJ171" s="18" t="str">
        <f t="shared" si="76"/>
        <v>−</v>
      </c>
      <c r="BK171" s="18" t="str">
        <f t="shared" si="77"/>
        <v>−</v>
      </c>
      <c r="BL171" s="18" t="str">
        <f t="shared" si="78"/>
        <v>−</v>
      </c>
      <c r="BM171" s="18" t="str">
        <f t="shared" si="79"/>
        <v>−</v>
      </c>
      <c r="BN171" s="18" t="str">
        <f t="shared" si="80"/>
        <v>−</v>
      </c>
      <c r="BO171" s="18"/>
      <c r="BP171" s="18"/>
      <c r="BQ171" s="18"/>
      <c r="BR171" s="18"/>
      <c r="BS171" s="18"/>
      <c r="BT171" s="18"/>
      <c r="BU171" s="18"/>
      <c r="BV171" s="18"/>
      <c r="BW171" s="18" t="str">
        <f t="shared" si="81"/>
        <v>−</v>
      </c>
      <c r="BX171" s="18" t="str">
        <f t="shared" si="82"/>
        <v>−</v>
      </c>
      <c r="BY171" s="18" t="str">
        <f t="shared" si="83"/>
        <v>−</v>
      </c>
      <c r="BZ171" s="18" t="str">
        <f t="shared" si="84"/>
        <v>−</v>
      </c>
      <c r="CA171" s="18" t="str">
        <f t="shared" si="85"/>
        <v>−</v>
      </c>
      <c r="CB171" s="18" t="str">
        <f t="shared" si="86"/>
        <v>−</v>
      </c>
      <c r="CC171" s="18" t="str">
        <f t="shared" si="87"/>
        <v>−</v>
      </c>
      <c r="CD171" s="18" t="str">
        <f t="shared" si="88"/>
        <v>−</v>
      </c>
      <c r="CE171" s="18"/>
      <c r="CF171" s="18"/>
      <c r="CG171" s="18" t="str">
        <f t="shared" si="89"/>
        <v>−</v>
      </c>
      <c r="CH171" s="18" t="str">
        <f t="shared" si="90"/>
        <v>−</v>
      </c>
    </row>
    <row r="172" spans="1:86" ht="26" x14ac:dyDescent="0.2">
      <c r="A172" s="6" t="s">
        <v>826</v>
      </c>
      <c r="B172" s="22" t="s">
        <v>863</v>
      </c>
      <c r="C172" s="23" t="s">
        <v>1374</v>
      </c>
      <c r="D172" s="22" t="s">
        <v>822</v>
      </c>
      <c r="E172" s="6" t="s">
        <v>864</v>
      </c>
      <c r="F172" s="15" t="s">
        <v>829</v>
      </c>
      <c r="G172" s="22" t="s">
        <v>865</v>
      </c>
      <c r="H172" s="24" t="s">
        <v>70</v>
      </c>
      <c r="I172" s="29" t="s">
        <v>71</v>
      </c>
      <c r="J172" s="29" t="s">
        <v>70</v>
      </c>
      <c r="K172" s="29" t="s">
        <v>70</v>
      </c>
      <c r="L172" s="29" t="s">
        <v>70</v>
      </c>
      <c r="M172" s="25" t="s">
        <v>70</v>
      </c>
      <c r="N172" s="25" t="s">
        <v>70</v>
      </c>
      <c r="O172" s="26" t="s">
        <v>70</v>
      </c>
      <c r="P172" s="24" t="s">
        <v>70</v>
      </c>
      <c r="Q172" s="29" t="s">
        <v>70</v>
      </c>
      <c r="R172" s="29" t="s">
        <v>70</v>
      </c>
      <c r="S172" s="29" t="s">
        <v>71</v>
      </c>
      <c r="T172" s="29" t="s">
        <v>70</v>
      </c>
      <c r="U172" s="29" t="s">
        <v>70</v>
      </c>
      <c r="V172" s="25" t="s">
        <v>70</v>
      </c>
      <c r="W172" s="25" t="s">
        <v>70</v>
      </c>
      <c r="X172" s="26" t="s">
        <v>70</v>
      </c>
      <c r="Y172" s="24" t="s">
        <v>70</v>
      </c>
      <c r="Z172" s="29" t="s">
        <v>70</v>
      </c>
      <c r="AA172" s="29" t="s">
        <v>71</v>
      </c>
      <c r="AB172" s="29" t="s">
        <v>70</v>
      </c>
      <c r="AC172" s="29" t="s">
        <v>70</v>
      </c>
      <c r="AD172" s="25" t="s">
        <v>70</v>
      </c>
      <c r="AE172" s="25" t="s">
        <v>70</v>
      </c>
      <c r="AF172" s="25" t="s">
        <v>70</v>
      </c>
      <c r="AG172" s="26" t="s">
        <v>70</v>
      </c>
      <c r="AH172" s="27" t="str">
        <f t="shared" si="91"/>
        <v>A</v>
      </c>
      <c r="AI172" s="18" t="str">
        <f t="shared" si="92"/>
        <v>○</v>
      </c>
      <c r="AJ172" s="18" t="s">
        <v>71</v>
      </c>
      <c r="AK172" s="18"/>
      <c r="AL172" s="18" t="str">
        <f t="shared" si="93"/>
        <v>−</v>
      </c>
      <c r="AM172" s="18" t="str">
        <f t="shared" si="94"/>
        <v>−</v>
      </c>
      <c r="AN172" s="18" t="str">
        <f t="shared" si="95"/>
        <v>−</v>
      </c>
      <c r="AO172" s="18" t="str">
        <f t="shared" si="64"/>
        <v>−</v>
      </c>
      <c r="AP172" s="18" t="str">
        <f t="shared" si="65"/>
        <v>−</v>
      </c>
      <c r="AQ172" s="18" t="str">
        <f t="shared" si="66"/>
        <v>−</v>
      </c>
      <c r="AR172" s="18" t="str">
        <f t="shared" si="67"/>
        <v>−</v>
      </c>
      <c r="AS172" s="18" t="str">
        <f t="shared" si="68"/>
        <v>−</v>
      </c>
      <c r="AT172" s="18" t="str">
        <f t="shared" si="69"/>
        <v>−</v>
      </c>
      <c r="AU172" s="18" t="str">
        <f t="shared" si="70"/>
        <v>−</v>
      </c>
      <c r="AV172" s="18" t="str">
        <f t="shared" si="71"/>
        <v>−</v>
      </c>
      <c r="AW172" s="18"/>
      <c r="AX172" s="18"/>
      <c r="AY172" s="18"/>
      <c r="AZ172" s="18"/>
      <c r="BA172" s="18" t="str">
        <f t="shared" si="72"/>
        <v>−</v>
      </c>
      <c r="BB172" s="18" t="str">
        <f t="shared" si="73"/>
        <v>−</v>
      </c>
      <c r="BC172" s="18" t="str">
        <f t="shared" si="74"/>
        <v>−</v>
      </c>
      <c r="BD172" s="18"/>
      <c r="BE172" s="18"/>
      <c r="BF172" s="18"/>
      <c r="BG172" s="18"/>
      <c r="BH172" s="18"/>
      <c r="BI172" s="18" t="str">
        <f t="shared" si="75"/>
        <v>−</v>
      </c>
      <c r="BJ172" s="18" t="str">
        <f t="shared" si="76"/>
        <v>−</v>
      </c>
      <c r="BK172" s="18" t="str">
        <f t="shared" si="77"/>
        <v>−</v>
      </c>
      <c r="BL172" s="18" t="str">
        <f t="shared" si="78"/>
        <v>−</v>
      </c>
      <c r="BM172" s="18" t="str">
        <f t="shared" si="79"/>
        <v>−</v>
      </c>
      <c r="BN172" s="18" t="str">
        <f t="shared" si="80"/>
        <v>−</v>
      </c>
      <c r="BO172" s="18"/>
      <c r="BP172" s="18"/>
      <c r="BQ172" s="18"/>
      <c r="BR172" s="18"/>
      <c r="BS172" s="18"/>
      <c r="BT172" s="18"/>
      <c r="BU172" s="18"/>
      <c r="BV172" s="18"/>
      <c r="BW172" s="18" t="str">
        <f t="shared" si="81"/>
        <v>−</v>
      </c>
      <c r="BX172" s="18" t="str">
        <f t="shared" si="82"/>
        <v>−</v>
      </c>
      <c r="BY172" s="18" t="str">
        <f t="shared" si="83"/>
        <v>−</v>
      </c>
      <c r="BZ172" s="18" t="str">
        <f t="shared" si="84"/>
        <v>−</v>
      </c>
      <c r="CA172" s="18" t="str">
        <f t="shared" si="85"/>
        <v>−</v>
      </c>
      <c r="CB172" s="18" t="str">
        <f t="shared" si="86"/>
        <v>−</v>
      </c>
      <c r="CC172" s="18" t="str">
        <f t="shared" si="87"/>
        <v>−</v>
      </c>
      <c r="CD172" s="18" t="str">
        <f t="shared" si="88"/>
        <v>−</v>
      </c>
      <c r="CE172" s="18"/>
      <c r="CF172" s="18"/>
      <c r="CG172" s="18" t="str">
        <f t="shared" si="89"/>
        <v>−</v>
      </c>
      <c r="CH172" s="18" t="str">
        <f t="shared" si="90"/>
        <v>−</v>
      </c>
    </row>
    <row r="173" spans="1:86" ht="36" x14ac:dyDescent="0.2">
      <c r="A173" s="6" t="s">
        <v>826</v>
      </c>
      <c r="B173" s="22" t="s">
        <v>868</v>
      </c>
      <c r="C173" s="23" t="s">
        <v>1375</v>
      </c>
      <c r="D173" s="22" t="s">
        <v>822</v>
      </c>
      <c r="E173" s="6" t="s">
        <v>864</v>
      </c>
      <c r="F173" s="15" t="s">
        <v>829</v>
      </c>
      <c r="G173" s="22" t="s">
        <v>869</v>
      </c>
      <c r="H173" s="24" t="s">
        <v>70</v>
      </c>
      <c r="I173" s="29" t="s">
        <v>71</v>
      </c>
      <c r="J173" s="29" t="s">
        <v>70</v>
      </c>
      <c r="K173" s="29" t="s">
        <v>70</v>
      </c>
      <c r="L173" s="29" t="s">
        <v>70</v>
      </c>
      <c r="M173" s="25" t="s">
        <v>70</v>
      </c>
      <c r="N173" s="25" t="s">
        <v>70</v>
      </c>
      <c r="O173" s="26" t="s">
        <v>70</v>
      </c>
      <c r="P173" s="24" t="s">
        <v>70</v>
      </c>
      <c r="Q173" s="29" t="s">
        <v>70</v>
      </c>
      <c r="R173" s="29" t="s">
        <v>70</v>
      </c>
      <c r="S173" s="29" t="s">
        <v>71</v>
      </c>
      <c r="T173" s="29" t="s">
        <v>70</v>
      </c>
      <c r="U173" s="29" t="s">
        <v>70</v>
      </c>
      <c r="V173" s="25" t="s">
        <v>70</v>
      </c>
      <c r="W173" s="25" t="s">
        <v>70</v>
      </c>
      <c r="X173" s="26" t="s">
        <v>70</v>
      </c>
      <c r="Y173" s="24" t="s">
        <v>70</v>
      </c>
      <c r="Z173" s="29" t="s">
        <v>70</v>
      </c>
      <c r="AA173" s="29" t="s">
        <v>71</v>
      </c>
      <c r="AB173" s="29" t="s">
        <v>70</v>
      </c>
      <c r="AC173" s="29" t="s">
        <v>70</v>
      </c>
      <c r="AD173" s="25" t="s">
        <v>70</v>
      </c>
      <c r="AE173" s="25" t="s">
        <v>70</v>
      </c>
      <c r="AF173" s="25" t="s">
        <v>70</v>
      </c>
      <c r="AG173" s="26" t="s">
        <v>70</v>
      </c>
      <c r="AH173" s="27" t="str">
        <f t="shared" si="91"/>
        <v>A</v>
      </c>
      <c r="AI173" s="18" t="str">
        <f t="shared" si="92"/>
        <v>○</v>
      </c>
      <c r="AJ173" s="18" t="s">
        <v>71</v>
      </c>
      <c r="AK173" s="18"/>
      <c r="AL173" s="18" t="str">
        <f t="shared" si="93"/>
        <v>−</v>
      </c>
      <c r="AM173" s="18" t="str">
        <f t="shared" si="94"/>
        <v>−</v>
      </c>
      <c r="AN173" s="18" t="str">
        <f t="shared" si="95"/>
        <v>−</v>
      </c>
      <c r="AO173" s="18" t="str">
        <f t="shared" si="64"/>
        <v>−</v>
      </c>
      <c r="AP173" s="18" t="str">
        <f t="shared" si="65"/>
        <v>−</v>
      </c>
      <c r="AQ173" s="18" t="str">
        <f t="shared" si="66"/>
        <v>−</v>
      </c>
      <c r="AR173" s="18" t="str">
        <f t="shared" si="67"/>
        <v>−</v>
      </c>
      <c r="AS173" s="18" t="str">
        <f t="shared" si="68"/>
        <v>−</v>
      </c>
      <c r="AT173" s="18" t="str">
        <f t="shared" si="69"/>
        <v>−</v>
      </c>
      <c r="AU173" s="18" t="str">
        <f t="shared" si="70"/>
        <v>−</v>
      </c>
      <c r="AV173" s="18" t="str">
        <f t="shared" si="71"/>
        <v>−</v>
      </c>
      <c r="AW173" s="18"/>
      <c r="AX173" s="18"/>
      <c r="AY173" s="18"/>
      <c r="AZ173" s="18"/>
      <c r="BA173" s="18" t="str">
        <f t="shared" si="72"/>
        <v>−</v>
      </c>
      <c r="BB173" s="18" t="str">
        <f t="shared" si="73"/>
        <v>−</v>
      </c>
      <c r="BC173" s="18" t="str">
        <f t="shared" si="74"/>
        <v>−</v>
      </c>
      <c r="BD173" s="18"/>
      <c r="BE173" s="18"/>
      <c r="BF173" s="18"/>
      <c r="BG173" s="18"/>
      <c r="BH173" s="18"/>
      <c r="BI173" s="18" t="str">
        <f t="shared" si="75"/>
        <v>−</v>
      </c>
      <c r="BJ173" s="18" t="str">
        <f t="shared" si="76"/>
        <v>−</v>
      </c>
      <c r="BK173" s="18" t="str">
        <f t="shared" si="77"/>
        <v>−</v>
      </c>
      <c r="BL173" s="18" t="str">
        <f t="shared" si="78"/>
        <v>−</v>
      </c>
      <c r="BM173" s="18" t="str">
        <f t="shared" si="79"/>
        <v>−</v>
      </c>
      <c r="BN173" s="18" t="str">
        <f t="shared" si="80"/>
        <v>−</v>
      </c>
      <c r="BO173" s="18"/>
      <c r="BP173" s="18"/>
      <c r="BQ173" s="18"/>
      <c r="BR173" s="18"/>
      <c r="BS173" s="18"/>
      <c r="BT173" s="18"/>
      <c r="BU173" s="18"/>
      <c r="BV173" s="18"/>
      <c r="BW173" s="18" t="str">
        <f t="shared" si="81"/>
        <v>−</v>
      </c>
      <c r="BX173" s="18" t="str">
        <f t="shared" si="82"/>
        <v>−</v>
      </c>
      <c r="BY173" s="18" t="str">
        <f t="shared" si="83"/>
        <v>−</v>
      </c>
      <c r="BZ173" s="18" t="str">
        <f t="shared" si="84"/>
        <v>−</v>
      </c>
      <c r="CA173" s="18" t="str">
        <f t="shared" si="85"/>
        <v>−</v>
      </c>
      <c r="CB173" s="18" t="str">
        <f t="shared" si="86"/>
        <v>−</v>
      </c>
      <c r="CC173" s="18" t="str">
        <f t="shared" si="87"/>
        <v>−</v>
      </c>
      <c r="CD173" s="18" t="str">
        <f t="shared" si="88"/>
        <v>−</v>
      </c>
      <c r="CE173" s="18"/>
      <c r="CF173" s="18"/>
      <c r="CG173" s="18" t="str">
        <f t="shared" si="89"/>
        <v>−</v>
      </c>
      <c r="CH173" s="18" t="str">
        <f t="shared" si="90"/>
        <v>−</v>
      </c>
    </row>
    <row r="174" spans="1:86" ht="36" x14ac:dyDescent="0.2">
      <c r="A174" s="6" t="s">
        <v>826</v>
      </c>
      <c r="B174" s="22" t="s">
        <v>866</v>
      </c>
      <c r="C174" s="23" t="s">
        <v>1376</v>
      </c>
      <c r="D174" s="22" t="s">
        <v>822</v>
      </c>
      <c r="E174" s="6" t="s">
        <v>864</v>
      </c>
      <c r="F174" s="15" t="s">
        <v>829</v>
      </c>
      <c r="G174" s="22" t="s">
        <v>867</v>
      </c>
      <c r="H174" s="24" t="s">
        <v>70</v>
      </c>
      <c r="I174" s="29" t="s">
        <v>71</v>
      </c>
      <c r="J174" s="29" t="s">
        <v>70</v>
      </c>
      <c r="K174" s="29" t="s">
        <v>70</v>
      </c>
      <c r="L174" s="29" t="s">
        <v>70</v>
      </c>
      <c r="M174" s="25" t="s">
        <v>70</v>
      </c>
      <c r="N174" s="25" t="s">
        <v>70</v>
      </c>
      <c r="O174" s="26" t="s">
        <v>70</v>
      </c>
      <c r="P174" s="24" t="s">
        <v>70</v>
      </c>
      <c r="Q174" s="29" t="s">
        <v>70</v>
      </c>
      <c r="R174" s="29" t="s">
        <v>70</v>
      </c>
      <c r="S174" s="29" t="s">
        <v>71</v>
      </c>
      <c r="T174" s="29" t="s">
        <v>70</v>
      </c>
      <c r="U174" s="29" t="s">
        <v>70</v>
      </c>
      <c r="V174" s="25" t="s">
        <v>70</v>
      </c>
      <c r="W174" s="25" t="s">
        <v>70</v>
      </c>
      <c r="X174" s="26" t="s">
        <v>70</v>
      </c>
      <c r="Y174" s="24" t="s">
        <v>70</v>
      </c>
      <c r="Z174" s="29" t="s">
        <v>70</v>
      </c>
      <c r="AA174" s="29" t="s">
        <v>71</v>
      </c>
      <c r="AB174" s="29" t="s">
        <v>70</v>
      </c>
      <c r="AC174" s="29" t="s">
        <v>70</v>
      </c>
      <c r="AD174" s="25" t="s">
        <v>70</v>
      </c>
      <c r="AE174" s="25" t="s">
        <v>70</v>
      </c>
      <c r="AF174" s="25" t="s">
        <v>70</v>
      </c>
      <c r="AG174" s="26" t="s">
        <v>70</v>
      </c>
      <c r="AH174" s="27" t="str">
        <f t="shared" si="91"/>
        <v>A</v>
      </c>
      <c r="AI174" s="18" t="str">
        <f t="shared" si="92"/>
        <v>○</v>
      </c>
      <c r="AJ174" s="18" t="s">
        <v>71</v>
      </c>
      <c r="AK174" s="18"/>
      <c r="AL174" s="18" t="str">
        <f t="shared" si="93"/>
        <v>−</v>
      </c>
      <c r="AM174" s="18" t="str">
        <f t="shared" si="94"/>
        <v>−</v>
      </c>
      <c r="AN174" s="18" t="str">
        <f t="shared" si="95"/>
        <v>−</v>
      </c>
      <c r="AO174" s="18" t="str">
        <f t="shared" si="64"/>
        <v>−</v>
      </c>
      <c r="AP174" s="18" t="str">
        <f t="shared" si="65"/>
        <v>−</v>
      </c>
      <c r="AQ174" s="18" t="str">
        <f t="shared" si="66"/>
        <v>−</v>
      </c>
      <c r="AR174" s="18" t="str">
        <f t="shared" si="67"/>
        <v>−</v>
      </c>
      <c r="AS174" s="18" t="str">
        <f t="shared" si="68"/>
        <v>−</v>
      </c>
      <c r="AT174" s="18" t="str">
        <f t="shared" si="69"/>
        <v>−</v>
      </c>
      <c r="AU174" s="18" t="str">
        <f t="shared" si="70"/>
        <v>−</v>
      </c>
      <c r="AV174" s="18" t="str">
        <f t="shared" si="71"/>
        <v>−</v>
      </c>
      <c r="AW174" s="18"/>
      <c r="AX174" s="18"/>
      <c r="AY174" s="18"/>
      <c r="AZ174" s="18"/>
      <c r="BA174" s="18" t="str">
        <f t="shared" si="72"/>
        <v>−</v>
      </c>
      <c r="BB174" s="18" t="str">
        <f t="shared" si="73"/>
        <v>−</v>
      </c>
      <c r="BC174" s="18" t="str">
        <f t="shared" si="74"/>
        <v>−</v>
      </c>
      <c r="BD174" s="18"/>
      <c r="BE174" s="18"/>
      <c r="BF174" s="18"/>
      <c r="BG174" s="18"/>
      <c r="BH174" s="18"/>
      <c r="BI174" s="18" t="str">
        <f t="shared" si="75"/>
        <v>−</v>
      </c>
      <c r="BJ174" s="18" t="str">
        <f t="shared" si="76"/>
        <v>−</v>
      </c>
      <c r="BK174" s="18" t="str">
        <f t="shared" si="77"/>
        <v>−</v>
      </c>
      <c r="BL174" s="18" t="str">
        <f t="shared" si="78"/>
        <v>−</v>
      </c>
      <c r="BM174" s="18" t="str">
        <f t="shared" si="79"/>
        <v>−</v>
      </c>
      <c r="BN174" s="18" t="str">
        <f t="shared" si="80"/>
        <v>−</v>
      </c>
      <c r="BO174" s="18"/>
      <c r="BP174" s="18"/>
      <c r="BQ174" s="18"/>
      <c r="BR174" s="18"/>
      <c r="BS174" s="18"/>
      <c r="BT174" s="18"/>
      <c r="BU174" s="18"/>
      <c r="BV174" s="18"/>
      <c r="BW174" s="18" t="str">
        <f t="shared" si="81"/>
        <v>−</v>
      </c>
      <c r="BX174" s="18" t="str">
        <f t="shared" si="82"/>
        <v>−</v>
      </c>
      <c r="BY174" s="18" t="str">
        <f t="shared" si="83"/>
        <v>−</v>
      </c>
      <c r="BZ174" s="18" t="str">
        <f t="shared" si="84"/>
        <v>−</v>
      </c>
      <c r="CA174" s="18" t="str">
        <f t="shared" si="85"/>
        <v>−</v>
      </c>
      <c r="CB174" s="18" t="str">
        <f t="shared" si="86"/>
        <v>−</v>
      </c>
      <c r="CC174" s="18" t="str">
        <f t="shared" si="87"/>
        <v>−</v>
      </c>
      <c r="CD174" s="18" t="str">
        <f t="shared" si="88"/>
        <v>−</v>
      </c>
      <c r="CE174" s="18"/>
      <c r="CF174" s="18"/>
      <c r="CG174" s="18" t="str">
        <f t="shared" si="89"/>
        <v>−</v>
      </c>
      <c r="CH174" s="18" t="str">
        <f t="shared" si="90"/>
        <v>−</v>
      </c>
    </row>
    <row r="175" spans="1:86" ht="48" x14ac:dyDescent="0.2">
      <c r="A175" s="6" t="s">
        <v>826</v>
      </c>
      <c r="B175" s="22" t="s">
        <v>882</v>
      </c>
      <c r="C175" s="23" t="s">
        <v>1377</v>
      </c>
      <c r="D175" s="22" t="s">
        <v>822</v>
      </c>
      <c r="E175" s="6" t="s">
        <v>864</v>
      </c>
      <c r="F175" s="15" t="s">
        <v>829</v>
      </c>
      <c r="G175" s="22" t="s">
        <v>883</v>
      </c>
      <c r="H175" s="24" t="s">
        <v>70</v>
      </c>
      <c r="I175" s="29" t="s">
        <v>71</v>
      </c>
      <c r="J175" s="29" t="s">
        <v>71</v>
      </c>
      <c r="K175" s="29" t="s">
        <v>71</v>
      </c>
      <c r="L175" s="29" t="s">
        <v>71</v>
      </c>
      <c r="M175" s="25" t="s">
        <v>71</v>
      </c>
      <c r="N175" s="25" t="s">
        <v>71</v>
      </c>
      <c r="O175" s="26" t="s">
        <v>71</v>
      </c>
      <c r="P175" s="24" t="s">
        <v>70</v>
      </c>
      <c r="Q175" s="29" t="s">
        <v>70</v>
      </c>
      <c r="R175" s="29" t="s">
        <v>70</v>
      </c>
      <c r="S175" s="29" t="s">
        <v>71</v>
      </c>
      <c r="T175" s="29" t="s">
        <v>70</v>
      </c>
      <c r="U175" s="29" t="s">
        <v>70</v>
      </c>
      <c r="V175" s="25" t="s">
        <v>70</v>
      </c>
      <c r="W175" s="25" t="s">
        <v>70</v>
      </c>
      <c r="X175" s="26" t="s">
        <v>70</v>
      </c>
      <c r="Y175" s="24" t="s">
        <v>70</v>
      </c>
      <c r="Z175" s="29" t="s">
        <v>70</v>
      </c>
      <c r="AA175" s="29" t="s">
        <v>71</v>
      </c>
      <c r="AB175" s="29" t="s">
        <v>70</v>
      </c>
      <c r="AC175" s="29" t="s">
        <v>70</v>
      </c>
      <c r="AD175" s="25" t="s">
        <v>70</v>
      </c>
      <c r="AE175" s="25" t="s">
        <v>70</v>
      </c>
      <c r="AF175" s="25" t="s">
        <v>70</v>
      </c>
      <c r="AG175" s="26" t="s">
        <v>70</v>
      </c>
      <c r="AH175" s="27" t="str">
        <f t="shared" si="91"/>
        <v>A</v>
      </c>
      <c r="AI175" s="18" t="str">
        <f t="shared" si="92"/>
        <v>○</v>
      </c>
      <c r="AJ175" s="18" t="s">
        <v>71</v>
      </c>
      <c r="AK175" s="18"/>
      <c r="AL175" s="18" t="str">
        <f t="shared" si="93"/>
        <v>−</v>
      </c>
      <c r="AM175" s="18" t="str">
        <f t="shared" si="94"/>
        <v>−</v>
      </c>
      <c r="AN175" s="18" t="str">
        <f t="shared" si="95"/>
        <v>−</v>
      </c>
      <c r="AO175" s="18" t="str">
        <f t="shared" si="64"/>
        <v>−</v>
      </c>
      <c r="AP175" s="18" t="str">
        <f t="shared" si="65"/>
        <v>−</v>
      </c>
      <c r="AQ175" s="18" t="str">
        <f t="shared" si="66"/>
        <v>−</v>
      </c>
      <c r="AR175" s="18" t="str">
        <f t="shared" si="67"/>
        <v>−</v>
      </c>
      <c r="AS175" s="18" t="str">
        <f t="shared" si="68"/>
        <v>−</v>
      </c>
      <c r="AT175" s="18" t="str">
        <f t="shared" si="69"/>
        <v>−</v>
      </c>
      <c r="AU175" s="18" t="str">
        <f t="shared" si="70"/>
        <v>−</v>
      </c>
      <c r="AV175" s="18" t="str">
        <f t="shared" si="71"/>
        <v>−</v>
      </c>
      <c r="AW175" s="18"/>
      <c r="AX175" s="18"/>
      <c r="AY175" s="18"/>
      <c r="AZ175" s="18"/>
      <c r="BA175" s="18" t="str">
        <f t="shared" si="72"/>
        <v>−</v>
      </c>
      <c r="BB175" s="18" t="str">
        <f t="shared" si="73"/>
        <v>−</v>
      </c>
      <c r="BC175" s="18" t="str">
        <f t="shared" si="74"/>
        <v>−</v>
      </c>
      <c r="BD175" s="18"/>
      <c r="BE175" s="18"/>
      <c r="BF175" s="18"/>
      <c r="BG175" s="18"/>
      <c r="BH175" s="18"/>
      <c r="BI175" s="18" t="str">
        <f t="shared" si="75"/>
        <v>−</v>
      </c>
      <c r="BJ175" s="18" t="str">
        <f t="shared" si="76"/>
        <v>−</v>
      </c>
      <c r="BK175" s="18" t="str">
        <f t="shared" si="77"/>
        <v>−</v>
      </c>
      <c r="BL175" s="18" t="str">
        <f t="shared" si="78"/>
        <v>−</v>
      </c>
      <c r="BM175" s="18" t="str">
        <f t="shared" si="79"/>
        <v>−</v>
      </c>
      <c r="BN175" s="18" t="str">
        <f t="shared" si="80"/>
        <v>−</v>
      </c>
      <c r="BO175" s="18"/>
      <c r="BP175" s="18"/>
      <c r="BQ175" s="18"/>
      <c r="BR175" s="18"/>
      <c r="BS175" s="18"/>
      <c r="BT175" s="18"/>
      <c r="BU175" s="18"/>
      <c r="BV175" s="18"/>
      <c r="BW175" s="18" t="str">
        <f t="shared" si="81"/>
        <v>−</v>
      </c>
      <c r="BX175" s="18" t="str">
        <f t="shared" si="82"/>
        <v>−</v>
      </c>
      <c r="BY175" s="18" t="str">
        <f t="shared" si="83"/>
        <v>−</v>
      </c>
      <c r="BZ175" s="18" t="str">
        <f t="shared" si="84"/>
        <v>−</v>
      </c>
      <c r="CA175" s="18" t="str">
        <f t="shared" si="85"/>
        <v>−</v>
      </c>
      <c r="CB175" s="18" t="str">
        <f t="shared" si="86"/>
        <v>−</v>
      </c>
      <c r="CC175" s="18" t="str">
        <f t="shared" si="87"/>
        <v>−</v>
      </c>
      <c r="CD175" s="18" t="str">
        <f t="shared" si="88"/>
        <v>−</v>
      </c>
      <c r="CE175" s="18"/>
      <c r="CF175" s="18"/>
      <c r="CG175" s="18" t="str">
        <f t="shared" si="89"/>
        <v>−</v>
      </c>
      <c r="CH175" s="18" t="str">
        <f t="shared" si="90"/>
        <v>−</v>
      </c>
    </row>
    <row r="176" spans="1:86" ht="36" x14ac:dyDescent="0.2">
      <c r="A176" s="6" t="s">
        <v>826</v>
      </c>
      <c r="B176" s="22" t="s">
        <v>878</v>
      </c>
      <c r="C176" s="23" t="s">
        <v>1378</v>
      </c>
      <c r="D176" s="22" t="s">
        <v>822</v>
      </c>
      <c r="E176" s="6" t="s">
        <v>864</v>
      </c>
      <c r="F176" s="15" t="s">
        <v>829</v>
      </c>
      <c r="G176" s="22" t="s">
        <v>879</v>
      </c>
      <c r="H176" s="24" t="s">
        <v>70</v>
      </c>
      <c r="I176" s="29" t="s">
        <v>71</v>
      </c>
      <c r="J176" s="29" t="s">
        <v>70</v>
      </c>
      <c r="K176" s="29" t="s">
        <v>70</v>
      </c>
      <c r="L176" s="29" t="s">
        <v>70</v>
      </c>
      <c r="M176" s="25" t="s">
        <v>70</v>
      </c>
      <c r="N176" s="25" t="s">
        <v>70</v>
      </c>
      <c r="O176" s="26" t="s">
        <v>70</v>
      </c>
      <c r="P176" s="24" t="s">
        <v>70</v>
      </c>
      <c r="Q176" s="29" t="s">
        <v>70</v>
      </c>
      <c r="R176" s="29" t="s">
        <v>70</v>
      </c>
      <c r="S176" s="29" t="s">
        <v>71</v>
      </c>
      <c r="T176" s="29" t="s">
        <v>70</v>
      </c>
      <c r="U176" s="29" t="s">
        <v>70</v>
      </c>
      <c r="V176" s="25" t="s">
        <v>70</v>
      </c>
      <c r="W176" s="25" t="s">
        <v>70</v>
      </c>
      <c r="X176" s="26" t="s">
        <v>70</v>
      </c>
      <c r="Y176" s="24" t="s">
        <v>70</v>
      </c>
      <c r="Z176" s="29" t="s">
        <v>70</v>
      </c>
      <c r="AA176" s="29" t="s">
        <v>71</v>
      </c>
      <c r="AB176" s="29" t="s">
        <v>70</v>
      </c>
      <c r="AC176" s="29" t="s">
        <v>70</v>
      </c>
      <c r="AD176" s="25" t="s">
        <v>70</v>
      </c>
      <c r="AE176" s="25" t="s">
        <v>70</v>
      </c>
      <c r="AF176" s="25" t="s">
        <v>70</v>
      </c>
      <c r="AG176" s="26" t="s">
        <v>70</v>
      </c>
      <c r="AH176" s="27" t="str">
        <f t="shared" si="91"/>
        <v>A</v>
      </c>
      <c r="AI176" s="18" t="str">
        <f t="shared" si="92"/>
        <v>○</v>
      </c>
      <c r="AJ176" s="18" t="s">
        <v>71</v>
      </c>
      <c r="AK176" s="18"/>
      <c r="AL176" s="18" t="str">
        <f t="shared" si="93"/>
        <v>−</v>
      </c>
      <c r="AM176" s="18" t="str">
        <f t="shared" si="94"/>
        <v>−</v>
      </c>
      <c r="AN176" s="18" t="str">
        <f t="shared" si="95"/>
        <v>−</v>
      </c>
      <c r="AO176" s="18" t="str">
        <f t="shared" si="64"/>
        <v>−</v>
      </c>
      <c r="AP176" s="18" t="str">
        <f t="shared" si="65"/>
        <v>−</v>
      </c>
      <c r="AQ176" s="18" t="str">
        <f t="shared" si="66"/>
        <v>−</v>
      </c>
      <c r="AR176" s="18" t="str">
        <f t="shared" si="67"/>
        <v>−</v>
      </c>
      <c r="AS176" s="18" t="str">
        <f t="shared" si="68"/>
        <v>−</v>
      </c>
      <c r="AT176" s="18" t="str">
        <f t="shared" si="69"/>
        <v>−</v>
      </c>
      <c r="AU176" s="18" t="str">
        <f t="shared" si="70"/>
        <v>−</v>
      </c>
      <c r="AV176" s="18" t="str">
        <f t="shared" si="71"/>
        <v>−</v>
      </c>
      <c r="AW176" s="18"/>
      <c r="AX176" s="18"/>
      <c r="AY176" s="18"/>
      <c r="AZ176" s="18"/>
      <c r="BA176" s="18" t="str">
        <f t="shared" si="72"/>
        <v>−</v>
      </c>
      <c r="BB176" s="18" t="str">
        <f t="shared" si="73"/>
        <v>−</v>
      </c>
      <c r="BC176" s="18" t="str">
        <f t="shared" si="74"/>
        <v>−</v>
      </c>
      <c r="BD176" s="18"/>
      <c r="BE176" s="18"/>
      <c r="BF176" s="18"/>
      <c r="BG176" s="18"/>
      <c r="BH176" s="18"/>
      <c r="BI176" s="18" t="str">
        <f t="shared" si="75"/>
        <v>−</v>
      </c>
      <c r="BJ176" s="18" t="str">
        <f t="shared" si="76"/>
        <v>−</v>
      </c>
      <c r="BK176" s="18" t="str">
        <f t="shared" si="77"/>
        <v>−</v>
      </c>
      <c r="BL176" s="18" t="str">
        <f t="shared" si="78"/>
        <v>−</v>
      </c>
      <c r="BM176" s="18" t="str">
        <f t="shared" si="79"/>
        <v>−</v>
      </c>
      <c r="BN176" s="18" t="str">
        <f t="shared" si="80"/>
        <v>−</v>
      </c>
      <c r="BO176" s="18"/>
      <c r="BP176" s="18"/>
      <c r="BQ176" s="18"/>
      <c r="BR176" s="18"/>
      <c r="BS176" s="18"/>
      <c r="BT176" s="18"/>
      <c r="BU176" s="18"/>
      <c r="BV176" s="18"/>
      <c r="BW176" s="18" t="str">
        <f t="shared" si="81"/>
        <v>−</v>
      </c>
      <c r="BX176" s="18" t="str">
        <f t="shared" si="82"/>
        <v>−</v>
      </c>
      <c r="BY176" s="18" t="str">
        <f t="shared" si="83"/>
        <v>−</v>
      </c>
      <c r="BZ176" s="18" t="str">
        <f t="shared" si="84"/>
        <v>−</v>
      </c>
      <c r="CA176" s="18" t="str">
        <f t="shared" si="85"/>
        <v>−</v>
      </c>
      <c r="CB176" s="18" t="str">
        <f t="shared" si="86"/>
        <v>−</v>
      </c>
      <c r="CC176" s="18" t="str">
        <f t="shared" si="87"/>
        <v>−</v>
      </c>
      <c r="CD176" s="18" t="str">
        <f t="shared" si="88"/>
        <v>−</v>
      </c>
      <c r="CE176" s="18"/>
      <c r="CF176" s="18"/>
      <c r="CG176" s="18" t="str">
        <f t="shared" si="89"/>
        <v>−</v>
      </c>
      <c r="CH176" s="18" t="str">
        <f t="shared" si="90"/>
        <v>−</v>
      </c>
    </row>
    <row r="177" spans="1:86" ht="36" x14ac:dyDescent="0.2">
      <c r="A177" s="6" t="s">
        <v>826</v>
      </c>
      <c r="B177" s="22" t="s">
        <v>876</v>
      </c>
      <c r="C177" s="23" t="s">
        <v>1379</v>
      </c>
      <c r="D177" s="22" t="s">
        <v>822</v>
      </c>
      <c r="E177" s="6" t="s">
        <v>864</v>
      </c>
      <c r="F177" s="15" t="s">
        <v>829</v>
      </c>
      <c r="G177" s="22" t="s">
        <v>877</v>
      </c>
      <c r="H177" s="24" t="s">
        <v>70</v>
      </c>
      <c r="I177" s="29" t="s">
        <v>71</v>
      </c>
      <c r="J177" s="29" t="s">
        <v>70</v>
      </c>
      <c r="K177" s="29" t="s">
        <v>70</v>
      </c>
      <c r="L177" s="29" t="s">
        <v>70</v>
      </c>
      <c r="M177" s="25" t="s">
        <v>70</v>
      </c>
      <c r="N177" s="25" t="s">
        <v>70</v>
      </c>
      <c r="O177" s="26" t="s">
        <v>70</v>
      </c>
      <c r="P177" s="24" t="s">
        <v>70</v>
      </c>
      <c r="Q177" s="29" t="s">
        <v>70</v>
      </c>
      <c r="R177" s="29" t="s">
        <v>70</v>
      </c>
      <c r="S177" s="29" t="s">
        <v>71</v>
      </c>
      <c r="T177" s="29" t="s">
        <v>70</v>
      </c>
      <c r="U177" s="29" t="s">
        <v>70</v>
      </c>
      <c r="V177" s="25" t="s">
        <v>70</v>
      </c>
      <c r="W177" s="25" t="s">
        <v>70</v>
      </c>
      <c r="X177" s="26" t="s">
        <v>70</v>
      </c>
      <c r="Y177" s="24" t="s">
        <v>70</v>
      </c>
      <c r="Z177" s="29" t="s">
        <v>70</v>
      </c>
      <c r="AA177" s="29" t="s">
        <v>71</v>
      </c>
      <c r="AB177" s="29" t="s">
        <v>70</v>
      </c>
      <c r="AC177" s="29" t="s">
        <v>70</v>
      </c>
      <c r="AD177" s="25" t="s">
        <v>70</v>
      </c>
      <c r="AE177" s="25" t="s">
        <v>70</v>
      </c>
      <c r="AF177" s="25" t="s">
        <v>70</v>
      </c>
      <c r="AG177" s="26" t="s">
        <v>70</v>
      </c>
      <c r="AH177" s="27" t="str">
        <f t="shared" si="91"/>
        <v>A</v>
      </c>
      <c r="AI177" s="18" t="str">
        <f t="shared" si="92"/>
        <v>○</v>
      </c>
      <c r="AJ177" s="18" t="s">
        <v>71</v>
      </c>
      <c r="AK177" s="18"/>
      <c r="AL177" s="18" t="str">
        <f t="shared" si="93"/>
        <v>−</v>
      </c>
      <c r="AM177" s="18" t="str">
        <f t="shared" si="94"/>
        <v>−</v>
      </c>
      <c r="AN177" s="18" t="str">
        <f t="shared" si="95"/>
        <v>−</v>
      </c>
      <c r="AO177" s="18" t="str">
        <f t="shared" si="64"/>
        <v>−</v>
      </c>
      <c r="AP177" s="18" t="str">
        <f t="shared" si="65"/>
        <v>−</v>
      </c>
      <c r="AQ177" s="18" t="str">
        <f t="shared" si="66"/>
        <v>−</v>
      </c>
      <c r="AR177" s="18" t="str">
        <f t="shared" si="67"/>
        <v>−</v>
      </c>
      <c r="AS177" s="18" t="str">
        <f t="shared" si="68"/>
        <v>−</v>
      </c>
      <c r="AT177" s="18" t="str">
        <f t="shared" si="69"/>
        <v>−</v>
      </c>
      <c r="AU177" s="18" t="str">
        <f t="shared" si="70"/>
        <v>−</v>
      </c>
      <c r="AV177" s="18" t="str">
        <f t="shared" si="71"/>
        <v>−</v>
      </c>
      <c r="AW177" s="18"/>
      <c r="AX177" s="18"/>
      <c r="AY177" s="18"/>
      <c r="AZ177" s="18"/>
      <c r="BA177" s="18" t="str">
        <f t="shared" si="72"/>
        <v>−</v>
      </c>
      <c r="BB177" s="18" t="str">
        <f t="shared" si="73"/>
        <v>−</v>
      </c>
      <c r="BC177" s="18" t="str">
        <f t="shared" si="74"/>
        <v>−</v>
      </c>
      <c r="BD177" s="18"/>
      <c r="BE177" s="18"/>
      <c r="BF177" s="18"/>
      <c r="BG177" s="18"/>
      <c r="BH177" s="18"/>
      <c r="BI177" s="18" t="str">
        <f t="shared" si="75"/>
        <v>−</v>
      </c>
      <c r="BJ177" s="18" t="str">
        <f t="shared" si="76"/>
        <v>−</v>
      </c>
      <c r="BK177" s="18" t="str">
        <f t="shared" si="77"/>
        <v>−</v>
      </c>
      <c r="BL177" s="18" t="str">
        <f t="shared" si="78"/>
        <v>−</v>
      </c>
      <c r="BM177" s="18" t="str">
        <f t="shared" si="79"/>
        <v>−</v>
      </c>
      <c r="BN177" s="18" t="str">
        <f t="shared" si="80"/>
        <v>−</v>
      </c>
      <c r="BO177" s="18"/>
      <c r="BP177" s="18"/>
      <c r="BQ177" s="18"/>
      <c r="BR177" s="18"/>
      <c r="BS177" s="18"/>
      <c r="BT177" s="18"/>
      <c r="BU177" s="18"/>
      <c r="BV177" s="18"/>
      <c r="BW177" s="18" t="str">
        <f t="shared" si="81"/>
        <v>−</v>
      </c>
      <c r="BX177" s="18" t="str">
        <f t="shared" si="82"/>
        <v>−</v>
      </c>
      <c r="BY177" s="18" t="str">
        <f t="shared" si="83"/>
        <v>−</v>
      </c>
      <c r="BZ177" s="18" t="str">
        <f t="shared" si="84"/>
        <v>−</v>
      </c>
      <c r="CA177" s="18" t="str">
        <f t="shared" si="85"/>
        <v>−</v>
      </c>
      <c r="CB177" s="18" t="str">
        <f t="shared" si="86"/>
        <v>−</v>
      </c>
      <c r="CC177" s="18" t="str">
        <f t="shared" si="87"/>
        <v>−</v>
      </c>
      <c r="CD177" s="18" t="str">
        <f t="shared" si="88"/>
        <v>−</v>
      </c>
      <c r="CE177" s="18"/>
      <c r="CF177" s="18"/>
      <c r="CG177" s="18" t="str">
        <f t="shared" si="89"/>
        <v>−</v>
      </c>
      <c r="CH177" s="18" t="str">
        <f t="shared" si="90"/>
        <v>−</v>
      </c>
    </row>
    <row r="178" spans="1:86" ht="36" x14ac:dyDescent="0.2">
      <c r="A178" s="6" t="s">
        <v>826</v>
      </c>
      <c r="B178" s="22" t="s">
        <v>870</v>
      </c>
      <c r="C178" s="23" t="s">
        <v>1380</v>
      </c>
      <c r="D178" s="22" t="s">
        <v>822</v>
      </c>
      <c r="E178" s="6" t="s">
        <v>864</v>
      </c>
      <c r="F178" s="15" t="s">
        <v>829</v>
      </c>
      <c r="G178" s="22" t="s">
        <v>871</v>
      </c>
      <c r="H178" s="24" t="s">
        <v>70</v>
      </c>
      <c r="I178" s="29" t="s">
        <v>71</v>
      </c>
      <c r="J178" s="29" t="s">
        <v>70</v>
      </c>
      <c r="K178" s="29" t="s">
        <v>70</v>
      </c>
      <c r="L178" s="29" t="s">
        <v>70</v>
      </c>
      <c r="M178" s="25" t="s">
        <v>70</v>
      </c>
      <c r="N178" s="25" t="s">
        <v>70</v>
      </c>
      <c r="O178" s="26" t="s">
        <v>70</v>
      </c>
      <c r="P178" s="24" t="s">
        <v>70</v>
      </c>
      <c r="Q178" s="29" t="s">
        <v>70</v>
      </c>
      <c r="R178" s="29" t="s">
        <v>70</v>
      </c>
      <c r="S178" s="29" t="s">
        <v>71</v>
      </c>
      <c r="T178" s="29" t="s">
        <v>70</v>
      </c>
      <c r="U178" s="29" t="s">
        <v>70</v>
      </c>
      <c r="V178" s="25" t="s">
        <v>70</v>
      </c>
      <c r="W178" s="25" t="s">
        <v>70</v>
      </c>
      <c r="X178" s="26" t="s">
        <v>70</v>
      </c>
      <c r="Y178" s="24" t="s">
        <v>70</v>
      </c>
      <c r="Z178" s="29" t="s">
        <v>70</v>
      </c>
      <c r="AA178" s="29" t="s">
        <v>71</v>
      </c>
      <c r="AB178" s="29" t="s">
        <v>70</v>
      </c>
      <c r="AC178" s="29" t="s">
        <v>70</v>
      </c>
      <c r="AD178" s="25" t="s">
        <v>70</v>
      </c>
      <c r="AE178" s="25" t="s">
        <v>70</v>
      </c>
      <c r="AF178" s="25" t="s">
        <v>70</v>
      </c>
      <c r="AG178" s="26" t="s">
        <v>70</v>
      </c>
      <c r="AH178" s="27" t="str">
        <f t="shared" si="91"/>
        <v>A</v>
      </c>
      <c r="AI178" s="18" t="str">
        <f t="shared" si="92"/>
        <v>○</v>
      </c>
      <c r="AJ178" s="18" t="s">
        <v>71</v>
      </c>
      <c r="AK178" s="18"/>
      <c r="AL178" s="18" t="str">
        <f t="shared" si="93"/>
        <v>−</v>
      </c>
      <c r="AM178" s="18" t="str">
        <f t="shared" si="94"/>
        <v>−</v>
      </c>
      <c r="AN178" s="18" t="str">
        <f t="shared" si="95"/>
        <v>−</v>
      </c>
      <c r="AO178" s="18" t="str">
        <f t="shared" si="64"/>
        <v>−</v>
      </c>
      <c r="AP178" s="18" t="str">
        <f t="shared" si="65"/>
        <v>−</v>
      </c>
      <c r="AQ178" s="18" t="str">
        <f t="shared" si="66"/>
        <v>−</v>
      </c>
      <c r="AR178" s="18" t="str">
        <f t="shared" si="67"/>
        <v>−</v>
      </c>
      <c r="AS178" s="18" t="str">
        <f t="shared" si="68"/>
        <v>−</v>
      </c>
      <c r="AT178" s="18" t="str">
        <f t="shared" si="69"/>
        <v>−</v>
      </c>
      <c r="AU178" s="18" t="str">
        <f t="shared" si="70"/>
        <v>−</v>
      </c>
      <c r="AV178" s="18" t="str">
        <f t="shared" si="71"/>
        <v>−</v>
      </c>
      <c r="AW178" s="18"/>
      <c r="AX178" s="18"/>
      <c r="AY178" s="18"/>
      <c r="AZ178" s="18"/>
      <c r="BA178" s="18" t="str">
        <f t="shared" si="72"/>
        <v>−</v>
      </c>
      <c r="BB178" s="18" t="str">
        <f t="shared" si="73"/>
        <v>−</v>
      </c>
      <c r="BC178" s="18" t="str">
        <f t="shared" si="74"/>
        <v>−</v>
      </c>
      <c r="BD178" s="18"/>
      <c r="BE178" s="18"/>
      <c r="BF178" s="18"/>
      <c r="BG178" s="18"/>
      <c r="BH178" s="18"/>
      <c r="BI178" s="18" t="str">
        <f t="shared" si="75"/>
        <v>−</v>
      </c>
      <c r="BJ178" s="18" t="str">
        <f t="shared" si="76"/>
        <v>−</v>
      </c>
      <c r="BK178" s="18" t="str">
        <f t="shared" si="77"/>
        <v>−</v>
      </c>
      <c r="BL178" s="18" t="str">
        <f t="shared" si="78"/>
        <v>−</v>
      </c>
      <c r="BM178" s="18" t="str">
        <f t="shared" si="79"/>
        <v>−</v>
      </c>
      <c r="BN178" s="18" t="str">
        <f t="shared" si="80"/>
        <v>−</v>
      </c>
      <c r="BO178" s="18"/>
      <c r="BP178" s="18"/>
      <c r="BQ178" s="18"/>
      <c r="BR178" s="18"/>
      <c r="BS178" s="18"/>
      <c r="BT178" s="18"/>
      <c r="BU178" s="18"/>
      <c r="BV178" s="18"/>
      <c r="BW178" s="18" t="str">
        <f t="shared" si="81"/>
        <v>−</v>
      </c>
      <c r="BX178" s="18" t="str">
        <f t="shared" si="82"/>
        <v>−</v>
      </c>
      <c r="BY178" s="18" t="str">
        <f t="shared" si="83"/>
        <v>−</v>
      </c>
      <c r="BZ178" s="18" t="str">
        <f t="shared" si="84"/>
        <v>−</v>
      </c>
      <c r="CA178" s="18" t="str">
        <f t="shared" si="85"/>
        <v>−</v>
      </c>
      <c r="CB178" s="18" t="str">
        <f t="shared" si="86"/>
        <v>−</v>
      </c>
      <c r="CC178" s="18" t="str">
        <f t="shared" si="87"/>
        <v>−</v>
      </c>
      <c r="CD178" s="18" t="str">
        <f t="shared" si="88"/>
        <v>−</v>
      </c>
      <c r="CE178" s="18"/>
      <c r="CF178" s="18"/>
      <c r="CG178" s="18" t="str">
        <f t="shared" si="89"/>
        <v>−</v>
      </c>
      <c r="CH178" s="18" t="str">
        <f t="shared" si="90"/>
        <v>−</v>
      </c>
    </row>
    <row r="179" spans="1:86" ht="36" x14ac:dyDescent="0.2">
      <c r="A179" s="6" t="s">
        <v>826</v>
      </c>
      <c r="B179" s="22" t="s">
        <v>874</v>
      </c>
      <c r="C179" s="23" t="s">
        <v>1381</v>
      </c>
      <c r="D179" s="22" t="s">
        <v>822</v>
      </c>
      <c r="E179" s="6" t="s">
        <v>864</v>
      </c>
      <c r="F179" s="15" t="s">
        <v>829</v>
      </c>
      <c r="G179" s="22" t="s">
        <v>875</v>
      </c>
      <c r="H179" s="24" t="s">
        <v>70</v>
      </c>
      <c r="I179" s="29" t="s">
        <v>71</v>
      </c>
      <c r="J179" s="29" t="s">
        <v>70</v>
      </c>
      <c r="K179" s="29" t="s">
        <v>70</v>
      </c>
      <c r="L179" s="29" t="s">
        <v>70</v>
      </c>
      <c r="M179" s="25" t="s">
        <v>70</v>
      </c>
      <c r="N179" s="25" t="s">
        <v>70</v>
      </c>
      <c r="O179" s="26" t="s">
        <v>70</v>
      </c>
      <c r="P179" s="24" t="s">
        <v>70</v>
      </c>
      <c r="Q179" s="29" t="s">
        <v>70</v>
      </c>
      <c r="R179" s="29" t="s">
        <v>70</v>
      </c>
      <c r="S179" s="29" t="s">
        <v>71</v>
      </c>
      <c r="T179" s="29" t="s">
        <v>70</v>
      </c>
      <c r="U179" s="29" t="s">
        <v>70</v>
      </c>
      <c r="V179" s="25" t="s">
        <v>70</v>
      </c>
      <c r="W179" s="25" t="s">
        <v>70</v>
      </c>
      <c r="X179" s="26" t="s">
        <v>70</v>
      </c>
      <c r="Y179" s="24" t="s">
        <v>70</v>
      </c>
      <c r="Z179" s="29" t="s">
        <v>70</v>
      </c>
      <c r="AA179" s="29" t="s">
        <v>71</v>
      </c>
      <c r="AB179" s="29" t="s">
        <v>70</v>
      </c>
      <c r="AC179" s="29" t="s">
        <v>70</v>
      </c>
      <c r="AD179" s="25" t="s">
        <v>70</v>
      </c>
      <c r="AE179" s="25" t="s">
        <v>70</v>
      </c>
      <c r="AF179" s="25" t="s">
        <v>70</v>
      </c>
      <c r="AG179" s="26" t="s">
        <v>70</v>
      </c>
      <c r="AH179" s="27" t="str">
        <f t="shared" si="91"/>
        <v>A</v>
      </c>
      <c r="AI179" s="18" t="str">
        <f t="shared" si="92"/>
        <v>○</v>
      </c>
      <c r="AJ179" s="18" t="s">
        <v>71</v>
      </c>
      <c r="AK179" s="18"/>
      <c r="AL179" s="18" t="str">
        <f t="shared" si="93"/>
        <v>−</v>
      </c>
      <c r="AM179" s="18" t="str">
        <f t="shared" si="94"/>
        <v>−</v>
      </c>
      <c r="AN179" s="18" t="str">
        <f t="shared" si="95"/>
        <v>−</v>
      </c>
      <c r="AO179" s="18" t="str">
        <f t="shared" si="64"/>
        <v>−</v>
      </c>
      <c r="AP179" s="18" t="str">
        <f t="shared" si="65"/>
        <v>−</v>
      </c>
      <c r="AQ179" s="18" t="str">
        <f t="shared" si="66"/>
        <v>−</v>
      </c>
      <c r="AR179" s="18" t="str">
        <f t="shared" si="67"/>
        <v>−</v>
      </c>
      <c r="AS179" s="18" t="str">
        <f t="shared" si="68"/>
        <v>−</v>
      </c>
      <c r="AT179" s="18" t="str">
        <f t="shared" si="69"/>
        <v>−</v>
      </c>
      <c r="AU179" s="18" t="str">
        <f t="shared" si="70"/>
        <v>−</v>
      </c>
      <c r="AV179" s="18" t="str">
        <f t="shared" si="71"/>
        <v>−</v>
      </c>
      <c r="AW179" s="18"/>
      <c r="AX179" s="18"/>
      <c r="AY179" s="18"/>
      <c r="AZ179" s="18"/>
      <c r="BA179" s="18" t="str">
        <f t="shared" si="72"/>
        <v>−</v>
      </c>
      <c r="BB179" s="18" t="str">
        <f t="shared" si="73"/>
        <v>−</v>
      </c>
      <c r="BC179" s="18" t="str">
        <f t="shared" si="74"/>
        <v>−</v>
      </c>
      <c r="BD179" s="18"/>
      <c r="BE179" s="18"/>
      <c r="BF179" s="18"/>
      <c r="BG179" s="18"/>
      <c r="BH179" s="18"/>
      <c r="BI179" s="18" t="str">
        <f t="shared" si="75"/>
        <v>−</v>
      </c>
      <c r="BJ179" s="18" t="str">
        <f t="shared" si="76"/>
        <v>−</v>
      </c>
      <c r="BK179" s="18" t="str">
        <f t="shared" si="77"/>
        <v>−</v>
      </c>
      <c r="BL179" s="18" t="str">
        <f t="shared" si="78"/>
        <v>−</v>
      </c>
      <c r="BM179" s="18" t="str">
        <f t="shared" si="79"/>
        <v>−</v>
      </c>
      <c r="BN179" s="18" t="str">
        <f t="shared" si="80"/>
        <v>−</v>
      </c>
      <c r="BO179" s="18"/>
      <c r="BP179" s="18"/>
      <c r="BQ179" s="18"/>
      <c r="BR179" s="18"/>
      <c r="BS179" s="18"/>
      <c r="BT179" s="18"/>
      <c r="BU179" s="18"/>
      <c r="BV179" s="18"/>
      <c r="BW179" s="18" t="str">
        <f t="shared" si="81"/>
        <v>−</v>
      </c>
      <c r="BX179" s="18" t="str">
        <f t="shared" si="82"/>
        <v>−</v>
      </c>
      <c r="BY179" s="18" t="str">
        <f t="shared" si="83"/>
        <v>−</v>
      </c>
      <c r="BZ179" s="18" t="str">
        <f t="shared" si="84"/>
        <v>−</v>
      </c>
      <c r="CA179" s="18" t="str">
        <f t="shared" si="85"/>
        <v>−</v>
      </c>
      <c r="CB179" s="18" t="str">
        <f t="shared" si="86"/>
        <v>−</v>
      </c>
      <c r="CC179" s="18" t="str">
        <f t="shared" si="87"/>
        <v>−</v>
      </c>
      <c r="CD179" s="18" t="str">
        <f t="shared" si="88"/>
        <v>−</v>
      </c>
      <c r="CE179" s="18"/>
      <c r="CF179" s="18"/>
      <c r="CG179" s="18" t="str">
        <f t="shared" si="89"/>
        <v>−</v>
      </c>
      <c r="CH179" s="18" t="str">
        <f t="shared" si="90"/>
        <v>−</v>
      </c>
    </row>
    <row r="180" spans="1:86" ht="48" x14ac:dyDescent="0.2">
      <c r="A180" s="6" t="s">
        <v>826</v>
      </c>
      <c r="B180" s="22" t="s">
        <v>872</v>
      </c>
      <c r="C180" s="23" t="s">
        <v>1382</v>
      </c>
      <c r="D180" s="22" t="s">
        <v>822</v>
      </c>
      <c r="E180" s="6" t="s">
        <v>864</v>
      </c>
      <c r="F180" s="15" t="s">
        <v>829</v>
      </c>
      <c r="G180" s="22" t="s">
        <v>873</v>
      </c>
      <c r="H180" s="24" t="s">
        <v>70</v>
      </c>
      <c r="I180" s="29" t="s">
        <v>71</v>
      </c>
      <c r="J180" s="29" t="s">
        <v>70</v>
      </c>
      <c r="K180" s="29" t="s">
        <v>70</v>
      </c>
      <c r="L180" s="29" t="s">
        <v>70</v>
      </c>
      <c r="M180" s="25" t="s">
        <v>70</v>
      </c>
      <c r="N180" s="25" t="s">
        <v>70</v>
      </c>
      <c r="O180" s="26" t="s">
        <v>70</v>
      </c>
      <c r="P180" s="24" t="s">
        <v>70</v>
      </c>
      <c r="Q180" s="29" t="s">
        <v>70</v>
      </c>
      <c r="R180" s="29" t="s">
        <v>70</v>
      </c>
      <c r="S180" s="29" t="s">
        <v>71</v>
      </c>
      <c r="T180" s="29" t="s">
        <v>70</v>
      </c>
      <c r="U180" s="29" t="s">
        <v>70</v>
      </c>
      <c r="V180" s="25" t="s">
        <v>70</v>
      </c>
      <c r="W180" s="25" t="s">
        <v>70</v>
      </c>
      <c r="X180" s="26" t="s">
        <v>70</v>
      </c>
      <c r="Y180" s="24" t="s">
        <v>70</v>
      </c>
      <c r="Z180" s="29" t="s">
        <v>70</v>
      </c>
      <c r="AA180" s="29" t="s">
        <v>71</v>
      </c>
      <c r="AB180" s="29" t="s">
        <v>70</v>
      </c>
      <c r="AC180" s="29" t="s">
        <v>70</v>
      </c>
      <c r="AD180" s="25" t="s">
        <v>70</v>
      </c>
      <c r="AE180" s="25" t="s">
        <v>70</v>
      </c>
      <c r="AF180" s="25" t="s">
        <v>70</v>
      </c>
      <c r="AG180" s="26" t="s">
        <v>70</v>
      </c>
      <c r="AH180" s="27" t="str">
        <f t="shared" si="91"/>
        <v>A</v>
      </c>
      <c r="AI180" s="18" t="str">
        <f t="shared" si="92"/>
        <v>○</v>
      </c>
      <c r="AJ180" s="18" t="s">
        <v>71</v>
      </c>
      <c r="AK180" s="18"/>
      <c r="AL180" s="18" t="str">
        <f t="shared" si="93"/>
        <v>−</v>
      </c>
      <c r="AM180" s="18" t="str">
        <f t="shared" si="94"/>
        <v>−</v>
      </c>
      <c r="AN180" s="18" t="str">
        <f t="shared" si="95"/>
        <v>−</v>
      </c>
      <c r="AO180" s="18" t="str">
        <f t="shared" si="64"/>
        <v>−</v>
      </c>
      <c r="AP180" s="18" t="str">
        <f t="shared" si="65"/>
        <v>−</v>
      </c>
      <c r="AQ180" s="18" t="str">
        <f t="shared" si="66"/>
        <v>−</v>
      </c>
      <c r="AR180" s="18" t="str">
        <f t="shared" si="67"/>
        <v>−</v>
      </c>
      <c r="AS180" s="18" t="str">
        <f t="shared" si="68"/>
        <v>−</v>
      </c>
      <c r="AT180" s="18" t="str">
        <f t="shared" si="69"/>
        <v>−</v>
      </c>
      <c r="AU180" s="18" t="str">
        <f t="shared" si="70"/>
        <v>−</v>
      </c>
      <c r="AV180" s="18" t="str">
        <f t="shared" si="71"/>
        <v>−</v>
      </c>
      <c r="AW180" s="18"/>
      <c r="AX180" s="18"/>
      <c r="AY180" s="18"/>
      <c r="AZ180" s="18"/>
      <c r="BA180" s="18" t="str">
        <f t="shared" si="72"/>
        <v>−</v>
      </c>
      <c r="BB180" s="18" t="str">
        <f t="shared" si="73"/>
        <v>−</v>
      </c>
      <c r="BC180" s="18" t="str">
        <f t="shared" si="74"/>
        <v>−</v>
      </c>
      <c r="BD180" s="18"/>
      <c r="BE180" s="18"/>
      <c r="BF180" s="18"/>
      <c r="BG180" s="18"/>
      <c r="BH180" s="18"/>
      <c r="BI180" s="18" t="str">
        <f t="shared" si="75"/>
        <v>−</v>
      </c>
      <c r="BJ180" s="18" t="str">
        <f t="shared" si="76"/>
        <v>−</v>
      </c>
      <c r="BK180" s="18" t="str">
        <f t="shared" si="77"/>
        <v>−</v>
      </c>
      <c r="BL180" s="18" t="str">
        <f t="shared" si="78"/>
        <v>−</v>
      </c>
      <c r="BM180" s="18" t="str">
        <f t="shared" si="79"/>
        <v>−</v>
      </c>
      <c r="BN180" s="18" t="str">
        <f t="shared" si="80"/>
        <v>−</v>
      </c>
      <c r="BO180" s="18"/>
      <c r="BP180" s="18"/>
      <c r="BQ180" s="18"/>
      <c r="BR180" s="18"/>
      <c r="BS180" s="18"/>
      <c r="BT180" s="18"/>
      <c r="BU180" s="18"/>
      <c r="BV180" s="18"/>
      <c r="BW180" s="18" t="str">
        <f t="shared" si="81"/>
        <v>−</v>
      </c>
      <c r="BX180" s="18" t="str">
        <f t="shared" si="82"/>
        <v>−</v>
      </c>
      <c r="BY180" s="18" t="str">
        <f t="shared" si="83"/>
        <v>−</v>
      </c>
      <c r="BZ180" s="18" t="str">
        <f t="shared" si="84"/>
        <v>−</v>
      </c>
      <c r="CA180" s="18" t="str">
        <f t="shared" si="85"/>
        <v>−</v>
      </c>
      <c r="CB180" s="18" t="str">
        <f t="shared" si="86"/>
        <v>−</v>
      </c>
      <c r="CC180" s="18" t="str">
        <f t="shared" si="87"/>
        <v>−</v>
      </c>
      <c r="CD180" s="18" t="str">
        <f t="shared" si="88"/>
        <v>−</v>
      </c>
      <c r="CE180" s="18"/>
      <c r="CF180" s="18"/>
      <c r="CG180" s="18" t="str">
        <f t="shared" si="89"/>
        <v>−</v>
      </c>
      <c r="CH180" s="18" t="str">
        <f t="shared" si="90"/>
        <v>−</v>
      </c>
    </row>
    <row r="181" spans="1:86" ht="36" x14ac:dyDescent="0.2">
      <c r="A181" s="6" t="s">
        <v>826</v>
      </c>
      <c r="B181" s="22" t="s">
        <v>880</v>
      </c>
      <c r="C181" s="23" t="s">
        <v>1383</v>
      </c>
      <c r="D181" s="22" t="s">
        <v>822</v>
      </c>
      <c r="E181" s="6" t="s">
        <v>864</v>
      </c>
      <c r="F181" s="15" t="s">
        <v>829</v>
      </c>
      <c r="G181" s="22" t="s">
        <v>881</v>
      </c>
      <c r="H181" s="24" t="s">
        <v>70</v>
      </c>
      <c r="I181" s="29" t="s">
        <v>71</v>
      </c>
      <c r="J181" s="29" t="s">
        <v>70</v>
      </c>
      <c r="K181" s="29" t="s">
        <v>70</v>
      </c>
      <c r="L181" s="29" t="s">
        <v>70</v>
      </c>
      <c r="M181" s="25" t="s">
        <v>70</v>
      </c>
      <c r="N181" s="25" t="s">
        <v>70</v>
      </c>
      <c r="O181" s="26" t="s">
        <v>70</v>
      </c>
      <c r="P181" s="24" t="s">
        <v>70</v>
      </c>
      <c r="Q181" s="29" t="s">
        <v>70</v>
      </c>
      <c r="R181" s="29" t="s">
        <v>70</v>
      </c>
      <c r="S181" s="29" t="s">
        <v>71</v>
      </c>
      <c r="T181" s="29" t="s">
        <v>70</v>
      </c>
      <c r="U181" s="29" t="s">
        <v>70</v>
      </c>
      <c r="V181" s="25" t="s">
        <v>70</v>
      </c>
      <c r="W181" s="25" t="s">
        <v>70</v>
      </c>
      <c r="X181" s="26" t="s">
        <v>70</v>
      </c>
      <c r="Y181" s="24" t="s">
        <v>70</v>
      </c>
      <c r="Z181" s="29" t="s">
        <v>70</v>
      </c>
      <c r="AA181" s="29" t="s">
        <v>71</v>
      </c>
      <c r="AB181" s="29" t="s">
        <v>70</v>
      </c>
      <c r="AC181" s="29" t="s">
        <v>70</v>
      </c>
      <c r="AD181" s="25" t="s">
        <v>70</v>
      </c>
      <c r="AE181" s="25" t="s">
        <v>70</v>
      </c>
      <c r="AF181" s="25" t="s">
        <v>70</v>
      </c>
      <c r="AG181" s="26" t="s">
        <v>70</v>
      </c>
      <c r="AH181" s="27" t="str">
        <f t="shared" si="91"/>
        <v>A</v>
      </c>
      <c r="AI181" s="18" t="str">
        <f t="shared" si="92"/>
        <v>○</v>
      </c>
      <c r="AJ181" s="18" t="s">
        <v>71</v>
      </c>
      <c r="AK181" s="18"/>
      <c r="AL181" s="18" t="str">
        <f t="shared" si="93"/>
        <v>−</v>
      </c>
      <c r="AM181" s="18" t="str">
        <f t="shared" si="94"/>
        <v>−</v>
      </c>
      <c r="AN181" s="18" t="str">
        <f t="shared" si="95"/>
        <v>−</v>
      </c>
      <c r="AO181" s="18" t="str">
        <f t="shared" si="64"/>
        <v>−</v>
      </c>
      <c r="AP181" s="18" t="str">
        <f t="shared" si="65"/>
        <v>−</v>
      </c>
      <c r="AQ181" s="18" t="str">
        <f t="shared" si="66"/>
        <v>−</v>
      </c>
      <c r="AR181" s="18" t="str">
        <f t="shared" si="67"/>
        <v>−</v>
      </c>
      <c r="AS181" s="18" t="str">
        <f t="shared" si="68"/>
        <v>−</v>
      </c>
      <c r="AT181" s="18" t="str">
        <f t="shared" si="69"/>
        <v>−</v>
      </c>
      <c r="AU181" s="18" t="str">
        <f t="shared" si="70"/>
        <v>−</v>
      </c>
      <c r="AV181" s="18" t="str">
        <f t="shared" si="71"/>
        <v>−</v>
      </c>
      <c r="AW181" s="18"/>
      <c r="AX181" s="18"/>
      <c r="AY181" s="18"/>
      <c r="AZ181" s="18"/>
      <c r="BA181" s="18" t="str">
        <f t="shared" si="72"/>
        <v>−</v>
      </c>
      <c r="BB181" s="18" t="str">
        <f t="shared" si="73"/>
        <v>−</v>
      </c>
      <c r="BC181" s="18" t="str">
        <f t="shared" si="74"/>
        <v>−</v>
      </c>
      <c r="BD181" s="18"/>
      <c r="BE181" s="18"/>
      <c r="BF181" s="18"/>
      <c r="BG181" s="18"/>
      <c r="BH181" s="18"/>
      <c r="BI181" s="18" t="str">
        <f t="shared" si="75"/>
        <v>−</v>
      </c>
      <c r="BJ181" s="18" t="str">
        <f t="shared" si="76"/>
        <v>−</v>
      </c>
      <c r="BK181" s="18" t="str">
        <f t="shared" si="77"/>
        <v>−</v>
      </c>
      <c r="BL181" s="18" t="str">
        <f t="shared" si="78"/>
        <v>−</v>
      </c>
      <c r="BM181" s="18" t="str">
        <f t="shared" si="79"/>
        <v>−</v>
      </c>
      <c r="BN181" s="18" t="str">
        <f t="shared" si="80"/>
        <v>−</v>
      </c>
      <c r="BO181" s="18"/>
      <c r="BP181" s="18"/>
      <c r="BQ181" s="18"/>
      <c r="BR181" s="18"/>
      <c r="BS181" s="18"/>
      <c r="BT181" s="18"/>
      <c r="BU181" s="18"/>
      <c r="BV181" s="18"/>
      <c r="BW181" s="18" t="str">
        <f t="shared" si="81"/>
        <v>−</v>
      </c>
      <c r="BX181" s="18" t="str">
        <f t="shared" si="82"/>
        <v>−</v>
      </c>
      <c r="BY181" s="18" t="str">
        <f t="shared" si="83"/>
        <v>−</v>
      </c>
      <c r="BZ181" s="18" t="str">
        <f t="shared" si="84"/>
        <v>−</v>
      </c>
      <c r="CA181" s="18" t="str">
        <f t="shared" si="85"/>
        <v>−</v>
      </c>
      <c r="CB181" s="18" t="str">
        <f t="shared" si="86"/>
        <v>−</v>
      </c>
      <c r="CC181" s="18" t="str">
        <f t="shared" si="87"/>
        <v>−</v>
      </c>
      <c r="CD181" s="18" t="str">
        <f t="shared" si="88"/>
        <v>−</v>
      </c>
      <c r="CE181" s="18"/>
      <c r="CF181" s="18"/>
      <c r="CG181" s="18" t="str">
        <f t="shared" si="89"/>
        <v>−</v>
      </c>
      <c r="CH181" s="18" t="str">
        <f t="shared" si="90"/>
        <v>−</v>
      </c>
    </row>
    <row r="182" spans="1:86" ht="26" x14ac:dyDescent="0.2">
      <c r="A182" s="6" t="s">
        <v>826</v>
      </c>
      <c r="B182" s="22" t="s">
        <v>884</v>
      </c>
      <c r="C182" s="23" t="s">
        <v>1384</v>
      </c>
      <c r="D182" s="22" t="s">
        <v>822</v>
      </c>
      <c r="E182" s="6" t="s">
        <v>885</v>
      </c>
      <c r="F182" s="15" t="s">
        <v>829</v>
      </c>
      <c r="G182" s="22" t="s">
        <v>886</v>
      </c>
      <c r="H182" s="24" t="s">
        <v>70</v>
      </c>
      <c r="I182" s="29" t="s">
        <v>71</v>
      </c>
      <c r="J182" s="29" t="s">
        <v>70</v>
      </c>
      <c r="K182" s="29" t="s">
        <v>70</v>
      </c>
      <c r="L182" s="29" t="s">
        <v>70</v>
      </c>
      <c r="M182" s="25" t="s">
        <v>70</v>
      </c>
      <c r="N182" s="25" t="s">
        <v>70</v>
      </c>
      <c r="O182" s="26" t="s">
        <v>70</v>
      </c>
      <c r="P182" s="24" t="s">
        <v>70</v>
      </c>
      <c r="Q182" s="29" t="s">
        <v>71</v>
      </c>
      <c r="R182" s="29" t="s">
        <v>70</v>
      </c>
      <c r="S182" s="29" t="s">
        <v>70</v>
      </c>
      <c r="T182" s="29" t="s">
        <v>70</v>
      </c>
      <c r="U182" s="29" t="s">
        <v>70</v>
      </c>
      <c r="V182" s="25" t="s">
        <v>70</v>
      </c>
      <c r="W182" s="25" t="s">
        <v>70</v>
      </c>
      <c r="X182" s="26" t="s">
        <v>70</v>
      </c>
      <c r="Y182" s="24" t="s">
        <v>71</v>
      </c>
      <c r="Z182" s="29" t="s">
        <v>70</v>
      </c>
      <c r="AA182" s="29" t="s">
        <v>70</v>
      </c>
      <c r="AB182" s="29" t="s">
        <v>70</v>
      </c>
      <c r="AC182" s="29" t="s">
        <v>70</v>
      </c>
      <c r="AD182" s="25" t="s">
        <v>70</v>
      </c>
      <c r="AE182" s="25" t="s">
        <v>70</v>
      </c>
      <c r="AF182" s="25" t="s">
        <v>70</v>
      </c>
      <c r="AG182" s="26" t="s">
        <v>70</v>
      </c>
      <c r="AH182" s="27" t="str">
        <f t="shared" si="91"/>
        <v>A</v>
      </c>
      <c r="AI182" s="18" t="str">
        <f t="shared" si="92"/>
        <v>○</v>
      </c>
      <c r="AJ182" s="18" t="s">
        <v>71</v>
      </c>
      <c r="AK182" s="18"/>
      <c r="AL182" s="18" t="str">
        <f t="shared" si="93"/>
        <v>−</v>
      </c>
      <c r="AM182" s="18" t="str">
        <f t="shared" si="94"/>
        <v>−</v>
      </c>
      <c r="AN182" s="18" t="str">
        <f t="shared" si="95"/>
        <v>−</v>
      </c>
      <c r="AO182" s="18" t="str">
        <f t="shared" si="64"/>
        <v>−</v>
      </c>
      <c r="AP182" s="18" t="str">
        <f t="shared" si="65"/>
        <v>−</v>
      </c>
      <c r="AQ182" s="18" t="str">
        <f t="shared" si="66"/>
        <v>−</v>
      </c>
      <c r="AR182" s="18" t="str">
        <f t="shared" si="67"/>
        <v>−</v>
      </c>
      <c r="AS182" s="18" t="str">
        <f t="shared" si="68"/>
        <v>−</v>
      </c>
      <c r="AT182" s="18" t="str">
        <f t="shared" si="69"/>
        <v>−</v>
      </c>
      <c r="AU182" s="18" t="str">
        <f t="shared" si="70"/>
        <v>−</v>
      </c>
      <c r="AV182" s="18" t="str">
        <f t="shared" si="71"/>
        <v>−</v>
      </c>
      <c r="AW182" s="18"/>
      <c r="AX182" s="18"/>
      <c r="AY182" s="18"/>
      <c r="AZ182" s="18"/>
      <c r="BA182" s="18" t="str">
        <f t="shared" si="72"/>
        <v>−</v>
      </c>
      <c r="BB182" s="18" t="str">
        <f t="shared" si="73"/>
        <v>−</v>
      </c>
      <c r="BC182" s="18" t="str">
        <f t="shared" si="74"/>
        <v>−</v>
      </c>
      <c r="BD182" s="18"/>
      <c r="BE182" s="18"/>
      <c r="BF182" s="18"/>
      <c r="BG182" s="18"/>
      <c r="BH182" s="18"/>
      <c r="BI182" s="18" t="str">
        <f t="shared" si="75"/>
        <v>−</v>
      </c>
      <c r="BJ182" s="18" t="str">
        <f t="shared" si="76"/>
        <v>−</v>
      </c>
      <c r="BK182" s="18" t="str">
        <f t="shared" si="77"/>
        <v>−</v>
      </c>
      <c r="BL182" s="18" t="str">
        <f t="shared" si="78"/>
        <v>−</v>
      </c>
      <c r="BM182" s="18" t="str">
        <f t="shared" si="79"/>
        <v>−</v>
      </c>
      <c r="BN182" s="18" t="str">
        <f t="shared" si="80"/>
        <v>−</v>
      </c>
      <c r="BO182" s="18"/>
      <c r="BP182" s="18"/>
      <c r="BQ182" s="18"/>
      <c r="BR182" s="18"/>
      <c r="BS182" s="18"/>
      <c r="BT182" s="18"/>
      <c r="BU182" s="18"/>
      <c r="BV182" s="18"/>
      <c r="BW182" s="18" t="str">
        <f t="shared" si="81"/>
        <v>−</v>
      </c>
      <c r="BX182" s="18" t="str">
        <f t="shared" si="82"/>
        <v>−</v>
      </c>
      <c r="BY182" s="18" t="str">
        <f t="shared" si="83"/>
        <v>−</v>
      </c>
      <c r="BZ182" s="18" t="str">
        <f t="shared" si="84"/>
        <v>−</v>
      </c>
      <c r="CA182" s="18" t="str">
        <f t="shared" si="85"/>
        <v>−</v>
      </c>
      <c r="CB182" s="18" t="str">
        <f t="shared" si="86"/>
        <v>−</v>
      </c>
      <c r="CC182" s="18" t="str">
        <f t="shared" si="87"/>
        <v>−</v>
      </c>
      <c r="CD182" s="18" t="str">
        <f t="shared" si="88"/>
        <v>−</v>
      </c>
      <c r="CE182" s="18"/>
      <c r="CF182" s="18"/>
      <c r="CG182" s="18" t="str">
        <f t="shared" si="89"/>
        <v>−</v>
      </c>
      <c r="CH182" s="18" t="str">
        <f t="shared" si="90"/>
        <v>−</v>
      </c>
    </row>
    <row r="183" spans="1:86" ht="26" x14ac:dyDescent="0.2">
      <c r="A183" s="6" t="s">
        <v>826</v>
      </c>
      <c r="B183" s="22" t="s">
        <v>890</v>
      </c>
      <c r="C183" s="23" t="s">
        <v>1385</v>
      </c>
      <c r="D183" s="22" t="s">
        <v>822</v>
      </c>
      <c r="E183" s="6" t="s">
        <v>888</v>
      </c>
      <c r="F183" s="15" t="s">
        <v>849</v>
      </c>
      <c r="G183" s="22" t="s">
        <v>891</v>
      </c>
      <c r="H183" s="24" t="s">
        <v>70</v>
      </c>
      <c r="I183" s="29" t="s">
        <v>71</v>
      </c>
      <c r="J183" s="29" t="s">
        <v>71</v>
      </c>
      <c r="K183" s="29" t="s">
        <v>70</v>
      </c>
      <c r="L183" s="29" t="s">
        <v>70</v>
      </c>
      <c r="M183" s="25" t="s">
        <v>70</v>
      </c>
      <c r="N183" s="25" t="s">
        <v>71</v>
      </c>
      <c r="O183" s="26" t="s">
        <v>71</v>
      </c>
      <c r="P183" s="24" t="s">
        <v>70</v>
      </c>
      <c r="Q183" s="29" t="s">
        <v>70</v>
      </c>
      <c r="R183" s="29" t="s">
        <v>71</v>
      </c>
      <c r="S183" s="29" t="s">
        <v>71</v>
      </c>
      <c r="T183" s="29" t="s">
        <v>70</v>
      </c>
      <c r="U183" s="29" t="s">
        <v>70</v>
      </c>
      <c r="V183" s="25" t="s">
        <v>70</v>
      </c>
      <c r="W183" s="25" t="s">
        <v>70</v>
      </c>
      <c r="X183" s="26" t="s">
        <v>70</v>
      </c>
      <c r="Y183" s="24" t="s">
        <v>70</v>
      </c>
      <c r="Z183" s="29" t="s">
        <v>70</v>
      </c>
      <c r="AA183" s="29" t="s">
        <v>71</v>
      </c>
      <c r="AB183" s="29" t="s">
        <v>70</v>
      </c>
      <c r="AC183" s="29" t="s">
        <v>70</v>
      </c>
      <c r="AD183" s="25" t="s">
        <v>70</v>
      </c>
      <c r="AE183" s="25" t="s">
        <v>70</v>
      </c>
      <c r="AF183" s="25" t="s">
        <v>70</v>
      </c>
      <c r="AG183" s="26" t="s">
        <v>70</v>
      </c>
      <c r="AH183" s="27" t="str">
        <f t="shared" si="91"/>
        <v>A,B</v>
      </c>
      <c r="AI183" s="18" t="str">
        <f t="shared" si="92"/>
        <v>○</v>
      </c>
      <c r="AJ183" s="18" t="s">
        <v>71</v>
      </c>
      <c r="AK183" s="18"/>
      <c r="AL183" s="18" t="str">
        <f t="shared" si="93"/>
        <v>○</v>
      </c>
      <c r="AM183" s="18" t="str">
        <f t="shared" si="94"/>
        <v>−</v>
      </c>
      <c r="AN183" s="18" t="str">
        <f t="shared" si="95"/>
        <v>−</v>
      </c>
      <c r="AO183" s="18" t="str">
        <f t="shared" si="64"/>
        <v>−</v>
      </c>
      <c r="AP183" s="18" t="str">
        <f t="shared" si="65"/>
        <v>−</v>
      </c>
      <c r="AQ183" s="18" t="str">
        <f t="shared" si="66"/>
        <v>−</v>
      </c>
      <c r="AR183" s="18" t="str">
        <f t="shared" si="67"/>
        <v>−</v>
      </c>
      <c r="AS183" s="18" t="str">
        <f t="shared" si="68"/>
        <v>−</v>
      </c>
      <c r="AT183" s="18" t="str">
        <f t="shared" si="69"/>
        <v>−</v>
      </c>
      <c r="AU183" s="18" t="str">
        <f t="shared" si="70"/>
        <v>−</v>
      </c>
      <c r="AV183" s="18" t="str">
        <f t="shared" si="71"/>
        <v>−</v>
      </c>
      <c r="AW183" s="18"/>
      <c r="AX183" s="18"/>
      <c r="AY183" s="18"/>
      <c r="AZ183" s="18"/>
      <c r="BA183" s="18" t="str">
        <f t="shared" si="72"/>
        <v>−</v>
      </c>
      <c r="BB183" s="18" t="str">
        <f t="shared" si="73"/>
        <v>−</v>
      </c>
      <c r="BC183" s="18" t="str">
        <f t="shared" si="74"/>
        <v>−</v>
      </c>
      <c r="BD183" s="18"/>
      <c r="BE183" s="18"/>
      <c r="BF183" s="18"/>
      <c r="BG183" s="18"/>
      <c r="BH183" s="18"/>
      <c r="BI183" s="18" t="str">
        <f t="shared" si="75"/>
        <v>−</v>
      </c>
      <c r="BJ183" s="18" t="str">
        <f t="shared" si="76"/>
        <v>−</v>
      </c>
      <c r="BK183" s="18" t="str">
        <f t="shared" si="77"/>
        <v>−</v>
      </c>
      <c r="BL183" s="18" t="str">
        <f t="shared" si="78"/>
        <v>−</v>
      </c>
      <c r="BM183" s="18" t="str">
        <f t="shared" si="79"/>
        <v>−</v>
      </c>
      <c r="BN183" s="18" t="str">
        <f t="shared" si="80"/>
        <v>−</v>
      </c>
      <c r="BO183" s="18"/>
      <c r="BP183" s="18"/>
      <c r="BQ183" s="18"/>
      <c r="BR183" s="18"/>
      <c r="BS183" s="18"/>
      <c r="BT183" s="18"/>
      <c r="BU183" s="18"/>
      <c r="BV183" s="18"/>
      <c r="BW183" s="18" t="str">
        <f t="shared" si="81"/>
        <v>−</v>
      </c>
      <c r="BX183" s="18" t="str">
        <f t="shared" si="82"/>
        <v>−</v>
      </c>
      <c r="BY183" s="18" t="str">
        <f t="shared" si="83"/>
        <v>−</v>
      </c>
      <c r="BZ183" s="18" t="str">
        <f t="shared" si="84"/>
        <v>−</v>
      </c>
      <c r="CA183" s="18" t="str">
        <f t="shared" si="85"/>
        <v>−</v>
      </c>
      <c r="CB183" s="18" t="str">
        <f t="shared" si="86"/>
        <v>−</v>
      </c>
      <c r="CC183" s="18" t="str">
        <f t="shared" si="87"/>
        <v>−</v>
      </c>
      <c r="CD183" s="18" t="str">
        <f t="shared" si="88"/>
        <v>−</v>
      </c>
      <c r="CE183" s="18"/>
      <c r="CF183" s="18"/>
      <c r="CG183" s="18" t="str">
        <f t="shared" si="89"/>
        <v>−</v>
      </c>
      <c r="CH183" s="18" t="str">
        <f t="shared" si="90"/>
        <v>−</v>
      </c>
    </row>
    <row r="184" spans="1:86" ht="26" x14ac:dyDescent="0.2">
      <c r="A184" s="6" t="s">
        <v>826</v>
      </c>
      <c r="B184" s="22" t="s">
        <v>887</v>
      </c>
      <c r="C184" s="23" t="s">
        <v>1386</v>
      </c>
      <c r="D184" s="22" t="s">
        <v>822</v>
      </c>
      <c r="E184" s="6" t="s">
        <v>888</v>
      </c>
      <c r="F184" s="15" t="s">
        <v>849</v>
      </c>
      <c r="G184" s="22" t="s">
        <v>889</v>
      </c>
      <c r="H184" s="24" t="s">
        <v>70</v>
      </c>
      <c r="I184" s="29" t="s">
        <v>71</v>
      </c>
      <c r="J184" s="29" t="s">
        <v>71</v>
      </c>
      <c r="K184" s="29" t="s">
        <v>70</v>
      </c>
      <c r="L184" s="29" t="s">
        <v>70</v>
      </c>
      <c r="M184" s="25" t="s">
        <v>70</v>
      </c>
      <c r="N184" s="25" t="s">
        <v>71</v>
      </c>
      <c r="O184" s="26" t="s">
        <v>71</v>
      </c>
      <c r="P184" s="24" t="s">
        <v>70</v>
      </c>
      <c r="Q184" s="29" t="s">
        <v>70</v>
      </c>
      <c r="R184" s="29" t="s">
        <v>71</v>
      </c>
      <c r="S184" s="29" t="s">
        <v>71</v>
      </c>
      <c r="T184" s="29" t="s">
        <v>70</v>
      </c>
      <c r="U184" s="29" t="s">
        <v>70</v>
      </c>
      <c r="V184" s="25" t="s">
        <v>70</v>
      </c>
      <c r="W184" s="25" t="s">
        <v>70</v>
      </c>
      <c r="X184" s="26" t="s">
        <v>70</v>
      </c>
      <c r="Y184" s="24" t="s">
        <v>70</v>
      </c>
      <c r="Z184" s="29" t="s">
        <v>70</v>
      </c>
      <c r="AA184" s="29" t="s">
        <v>71</v>
      </c>
      <c r="AB184" s="29" t="s">
        <v>70</v>
      </c>
      <c r="AC184" s="29" t="s">
        <v>70</v>
      </c>
      <c r="AD184" s="25" t="s">
        <v>70</v>
      </c>
      <c r="AE184" s="25" t="s">
        <v>70</v>
      </c>
      <c r="AF184" s="25" t="s">
        <v>70</v>
      </c>
      <c r="AG184" s="26" t="s">
        <v>70</v>
      </c>
      <c r="AH184" s="27" t="str">
        <f t="shared" si="91"/>
        <v>A,B</v>
      </c>
      <c r="AI184" s="18" t="str">
        <f t="shared" si="92"/>
        <v>○</v>
      </c>
      <c r="AJ184" s="18" t="s">
        <v>71</v>
      </c>
      <c r="AK184" s="18"/>
      <c r="AL184" s="18" t="str">
        <f t="shared" si="93"/>
        <v>○</v>
      </c>
      <c r="AM184" s="18" t="str">
        <f t="shared" si="94"/>
        <v>−</v>
      </c>
      <c r="AN184" s="18" t="str">
        <f t="shared" si="95"/>
        <v>−</v>
      </c>
      <c r="AO184" s="18" t="str">
        <f t="shared" si="64"/>
        <v>−</v>
      </c>
      <c r="AP184" s="18" t="str">
        <f t="shared" si="65"/>
        <v>−</v>
      </c>
      <c r="AQ184" s="18" t="str">
        <f t="shared" si="66"/>
        <v>−</v>
      </c>
      <c r="AR184" s="18" t="str">
        <f t="shared" si="67"/>
        <v>−</v>
      </c>
      <c r="AS184" s="18" t="str">
        <f t="shared" si="68"/>
        <v>−</v>
      </c>
      <c r="AT184" s="18" t="str">
        <f t="shared" si="69"/>
        <v>−</v>
      </c>
      <c r="AU184" s="18" t="str">
        <f t="shared" si="70"/>
        <v>−</v>
      </c>
      <c r="AV184" s="18" t="str">
        <f t="shared" si="71"/>
        <v>−</v>
      </c>
      <c r="AW184" s="18"/>
      <c r="AX184" s="18"/>
      <c r="AY184" s="18"/>
      <c r="AZ184" s="18"/>
      <c r="BA184" s="18" t="str">
        <f t="shared" si="72"/>
        <v>−</v>
      </c>
      <c r="BB184" s="18" t="str">
        <f t="shared" si="73"/>
        <v>−</v>
      </c>
      <c r="BC184" s="18" t="str">
        <f t="shared" si="74"/>
        <v>−</v>
      </c>
      <c r="BD184" s="18"/>
      <c r="BE184" s="18"/>
      <c r="BF184" s="18"/>
      <c r="BG184" s="18"/>
      <c r="BH184" s="18"/>
      <c r="BI184" s="18" t="str">
        <f t="shared" si="75"/>
        <v>−</v>
      </c>
      <c r="BJ184" s="18" t="str">
        <f t="shared" si="76"/>
        <v>−</v>
      </c>
      <c r="BK184" s="18" t="str">
        <f t="shared" si="77"/>
        <v>−</v>
      </c>
      <c r="BL184" s="18" t="str">
        <f t="shared" si="78"/>
        <v>−</v>
      </c>
      <c r="BM184" s="18" t="str">
        <f t="shared" si="79"/>
        <v>−</v>
      </c>
      <c r="BN184" s="18" t="str">
        <f t="shared" si="80"/>
        <v>−</v>
      </c>
      <c r="BO184" s="18"/>
      <c r="BP184" s="18"/>
      <c r="BQ184" s="18"/>
      <c r="BR184" s="18"/>
      <c r="BS184" s="18"/>
      <c r="BT184" s="18"/>
      <c r="BU184" s="18"/>
      <c r="BV184" s="18"/>
      <c r="BW184" s="18" t="str">
        <f t="shared" si="81"/>
        <v>−</v>
      </c>
      <c r="BX184" s="18" t="str">
        <f t="shared" si="82"/>
        <v>−</v>
      </c>
      <c r="BY184" s="18" t="str">
        <f t="shared" si="83"/>
        <v>−</v>
      </c>
      <c r="BZ184" s="18" t="str">
        <f t="shared" si="84"/>
        <v>−</v>
      </c>
      <c r="CA184" s="18" t="str">
        <f t="shared" si="85"/>
        <v>−</v>
      </c>
      <c r="CB184" s="18" t="str">
        <f t="shared" si="86"/>
        <v>−</v>
      </c>
      <c r="CC184" s="18" t="str">
        <f t="shared" si="87"/>
        <v>−</v>
      </c>
      <c r="CD184" s="18" t="str">
        <f t="shared" si="88"/>
        <v>−</v>
      </c>
      <c r="CE184" s="18"/>
      <c r="CF184" s="18"/>
      <c r="CG184" s="18" t="str">
        <f t="shared" si="89"/>
        <v>−</v>
      </c>
      <c r="CH184" s="18" t="str">
        <f t="shared" si="90"/>
        <v>−</v>
      </c>
    </row>
    <row r="185" spans="1:86" ht="26" x14ac:dyDescent="0.2">
      <c r="A185" s="6" t="s">
        <v>826</v>
      </c>
      <c r="B185" s="22" t="s">
        <v>892</v>
      </c>
      <c r="C185" s="23" t="s">
        <v>1387</v>
      </c>
      <c r="D185" s="22" t="s">
        <v>822</v>
      </c>
      <c r="E185" s="6" t="s">
        <v>893</v>
      </c>
      <c r="F185" s="15" t="s">
        <v>849</v>
      </c>
      <c r="G185" s="22" t="s">
        <v>894</v>
      </c>
      <c r="H185" s="24" t="s">
        <v>71</v>
      </c>
      <c r="I185" s="29" t="s">
        <v>71</v>
      </c>
      <c r="J185" s="29" t="s">
        <v>71</v>
      </c>
      <c r="K185" s="29" t="s">
        <v>71</v>
      </c>
      <c r="L185" s="29" t="s">
        <v>71</v>
      </c>
      <c r="M185" s="25" t="s">
        <v>71</v>
      </c>
      <c r="N185" s="25" t="s">
        <v>71</v>
      </c>
      <c r="O185" s="26" t="s">
        <v>71</v>
      </c>
      <c r="P185" s="24" t="s">
        <v>70</v>
      </c>
      <c r="Q185" s="29" t="s">
        <v>70</v>
      </c>
      <c r="R185" s="29" t="s">
        <v>70</v>
      </c>
      <c r="S185" s="29" t="s">
        <v>71</v>
      </c>
      <c r="T185" s="29" t="s">
        <v>70</v>
      </c>
      <c r="U185" s="29" t="s">
        <v>70</v>
      </c>
      <c r="V185" s="25" t="s">
        <v>70</v>
      </c>
      <c r="W185" s="25" t="s">
        <v>70</v>
      </c>
      <c r="X185" s="26" t="s">
        <v>70</v>
      </c>
      <c r="Y185" s="24" t="s">
        <v>70</v>
      </c>
      <c r="Z185" s="29" t="s">
        <v>71</v>
      </c>
      <c r="AA185" s="29" t="s">
        <v>70</v>
      </c>
      <c r="AB185" s="29" t="s">
        <v>70</v>
      </c>
      <c r="AC185" s="29" t="s">
        <v>70</v>
      </c>
      <c r="AD185" s="25" t="s">
        <v>70</v>
      </c>
      <c r="AE185" s="25" t="s">
        <v>70</v>
      </c>
      <c r="AF185" s="25" t="s">
        <v>70</v>
      </c>
      <c r="AG185" s="26" t="s">
        <v>70</v>
      </c>
      <c r="AH185" s="27" t="str">
        <f t="shared" si="91"/>
        <v>A,B</v>
      </c>
      <c r="AI185" s="18" t="str">
        <f t="shared" si="92"/>
        <v>○</v>
      </c>
      <c r="AJ185" s="18" t="s">
        <v>71</v>
      </c>
      <c r="AK185" s="18"/>
      <c r="AL185" s="18" t="str">
        <f t="shared" si="93"/>
        <v>○</v>
      </c>
      <c r="AM185" s="18" t="str">
        <f t="shared" si="94"/>
        <v>−</v>
      </c>
      <c r="AN185" s="18" t="str">
        <f t="shared" si="95"/>
        <v>−</v>
      </c>
      <c r="AO185" s="18" t="str">
        <f t="shared" si="64"/>
        <v>−</v>
      </c>
      <c r="AP185" s="18" t="str">
        <f t="shared" si="65"/>
        <v>−</v>
      </c>
      <c r="AQ185" s="18" t="str">
        <f t="shared" si="66"/>
        <v>−</v>
      </c>
      <c r="AR185" s="18" t="str">
        <f t="shared" si="67"/>
        <v>−</v>
      </c>
      <c r="AS185" s="18" t="str">
        <f t="shared" si="68"/>
        <v>−</v>
      </c>
      <c r="AT185" s="18" t="str">
        <f t="shared" si="69"/>
        <v>−</v>
      </c>
      <c r="AU185" s="18" t="str">
        <f t="shared" si="70"/>
        <v>−</v>
      </c>
      <c r="AV185" s="18" t="str">
        <f t="shared" si="71"/>
        <v>−</v>
      </c>
      <c r="AW185" s="18"/>
      <c r="AX185" s="18"/>
      <c r="AY185" s="18"/>
      <c r="AZ185" s="18"/>
      <c r="BA185" s="18" t="str">
        <f t="shared" si="72"/>
        <v>−</v>
      </c>
      <c r="BB185" s="18" t="str">
        <f t="shared" si="73"/>
        <v>−</v>
      </c>
      <c r="BC185" s="18" t="str">
        <f t="shared" si="74"/>
        <v>−</v>
      </c>
      <c r="BD185" s="18"/>
      <c r="BE185" s="18"/>
      <c r="BF185" s="18"/>
      <c r="BG185" s="18"/>
      <c r="BH185" s="18"/>
      <c r="BI185" s="18" t="str">
        <f t="shared" si="75"/>
        <v>−</v>
      </c>
      <c r="BJ185" s="18" t="str">
        <f t="shared" si="76"/>
        <v>−</v>
      </c>
      <c r="BK185" s="18" t="str">
        <f t="shared" si="77"/>
        <v>−</v>
      </c>
      <c r="BL185" s="18" t="str">
        <f t="shared" si="78"/>
        <v>−</v>
      </c>
      <c r="BM185" s="18" t="str">
        <f t="shared" si="79"/>
        <v>−</v>
      </c>
      <c r="BN185" s="18" t="str">
        <f t="shared" si="80"/>
        <v>−</v>
      </c>
      <c r="BO185" s="18"/>
      <c r="BP185" s="18"/>
      <c r="BQ185" s="18"/>
      <c r="BR185" s="18"/>
      <c r="BS185" s="18"/>
      <c r="BT185" s="18"/>
      <c r="BU185" s="18"/>
      <c r="BV185" s="18"/>
      <c r="BW185" s="18" t="str">
        <f t="shared" si="81"/>
        <v>−</v>
      </c>
      <c r="BX185" s="18" t="str">
        <f t="shared" si="82"/>
        <v>−</v>
      </c>
      <c r="BY185" s="18" t="str">
        <f t="shared" si="83"/>
        <v>−</v>
      </c>
      <c r="BZ185" s="18" t="str">
        <f t="shared" si="84"/>
        <v>−</v>
      </c>
      <c r="CA185" s="18" t="str">
        <f t="shared" si="85"/>
        <v>−</v>
      </c>
      <c r="CB185" s="18" t="str">
        <f t="shared" si="86"/>
        <v>−</v>
      </c>
      <c r="CC185" s="18" t="str">
        <f t="shared" si="87"/>
        <v>−</v>
      </c>
      <c r="CD185" s="18" t="str">
        <f t="shared" si="88"/>
        <v>−</v>
      </c>
      <c r="CE185" s="18"/>
      <c r="CF185" s="18"/>
      <c r="CG185" s="18" t="str">
        <f t="shared" si="89"/>
        <v>−</v>
      </c>
      <c r="CH185" s="18" t="str">
        <f t="shared" si="90"/>
        <v>−</v>
      </c>
    </row>
    <row r="186" spans="1:86" ht="26" x14ac:dyDescent="0.2">
      <c r="A186" s="6" t="s">
        <v>826</v>
      </c>
      <c r="B186" s="22" t="s">
        <v>897</v>
      </c>
      <c r="C186" s="23" t="s">
        <v>1388</v>
      </c>
      <c r="D186" s="22" t="s">
        <v>822</v>
      </c>
      <c r="E186" s="6" t="s">
        <v>893</v>
      </c>
      <c r="F186" s="17" t="s">
        <v>898</v>
      </c>
      <c r="G186" s="22" t="s">
        <v>899</v>
      </c>
      <c r="H186" s="24" t="s">
        <v>71</v>
      </c>
      <c r="I186" s="29" t="s">
        <v>71</v>
      </c>
      <c r="J186" s="29" t="s">
        <v>71</v>
      </c>
      <c r="K186" s="29" t="s">
        <v>71</v>
      </c>
      <c r="L186" s="29" t="s">
        <v>71</v>
      </c>
      <c r="M186" s="25" t="s">
        <v>71</v>
      </c>
      <c r="N186" s="25" t="s">
        <v>71</v>
      </c>
      <c r="O186" s="26" t="s">
        <v>71</v>
      </c>
      <c r="P186" s="24" t="s">
        <v>70</v>
      </c>
      <c r="Q186" s="29" t="s">
        <v>70</v>
      </c>
      <c r="R186" s="29" t="s">
        <v>70</v>
      </c>
      <c r="S186" s="29" t="s">
        <v>71</v>
      </c>
      <c r="T186" s="29" t="s">
        <v>70</v>
      </c>
      <c r="U186" s="29" t="s">
        <v>70</v>
      </c>
      <c r="V186" s="25" t="s">
        <v>70</v>
      </c>
      <c r="W186" s="25" t="s">
        <v>70</v>
      </c>
      <c r="X186" s="26" t="s">
        <v>70</v>
      </c>
      <c r="Y186" s="24" t="s">
        <v>70</v>
      </c>
      <c r="Z186" s="29" t="s">
        <v>71</v>
      </c>
      <c r="AA186" s="29" t="s">
        <v>70</v>
      </c>
      <c r="AB186" s="29" t="s">
        <v>70</v>
      </c>
      <c r="AC186" s="29" t="s">
        <v>70</v>
      </c>
      <c r="AD186" s="25" t="s">
        <v>70</v>
      </c>
      <c r="AE186" s="25" t="s">
        <v>70</v>
      </c>
      <c r="AF186" s="25" t="s">
        <v>70</v>
      </c>
      <c r="AG186" s="26" t="s">
        <v>70</v>
      </c>
      <c r="AH186" s="27" t="str">
        <f t="shared" si="91"/>
        <v>A,B,O</v>
      </c>
      <c r="AI186" s="18" t="str">
        <f t="shared" si="92"/>
        <v>○</v>
      </c>
      <c r="AJ186" s="18" t="s">
        <v>71</v>
      </c>
      <c r="AK186" s="18"/>
      <c r="AL186" s="18" t="str">
        <f t="shared" si="93"/>
        <v>○</v>
      </c>
      <c r="AM186" s="18" t="str">
        <f t="shared" si="94"/>
        <v>−</v>
      </c>
      <c r="AN186" s="18" t="str">
        <f t="shared" si="95"/>
        <v>−</v>
      </c>
      <c r="AO186" s="18" t="str">
        <f t="shared" si="64"/>
        <v>−</v>
      </c>
      <c r="AP186" s="18" t="str">
        <f t="shared" si="65"/>
        <v>−</v>
      </c>
      <c r="AQ186" s="18" t="str">
        <f t="shared" si="66"/>
        <v>−</v>
      </c>
      <c r="AR186" s="18" t="str">
        <f t="shared" si="67"/>
        <v>−</v>
      </c>
      <c r="AS186" s="18" t="str">
        <f t="shared" si="68"/>
        <v>−</v>
      </c>
      <c r="AT186" s="18" t="str">
        <f t="shared" si="69"/>
        <v>−</v>
      </c>
      <c r="AU186" s="18" t="str">
        <f t="shared" si="70"/>
        <v>−</v>
      </c>
      <c r="AV186" s="18" t="str">
        <f t="shared" si="71"/>
        <v>−</v>
      </c>
      <c r="AW186" s="18"/>
      <c r="AX186" s="18"/>
      <c r="AY186" s="18"/>
      <c r="AZ186" s="18"/>
      <c r="BA186" s="18" t="str">
        <f t="shared" si="72"/>
        <v>−</v>
      </c>
      <c r="BB186" s="18" t="str">
        <f t="shared" si="73"/>
        <v>−</v>
      </c>
      <c r="BC186" s="18" t="str">
        <f t="shared" si="74"/>
        <v>○</v>
      </c>
      <c r="BD186" s="18"/>
      <c r="BE186" s="18"/>
      <c r="BF186" s="18"/>
      <c r="BG186" s="18"/>
      <c r="BH186" s="18" t="s">
        <v>71</v>
      </c>
      <c r="BI186" s="18" t="str">
        <f t="shared" si="75"/>
        <v>−</v>
      </c>
      <c r="BJ186" s="18" t="str">
        <f t="shared" si="76"/>
        <v>−</v>
      </c>
      <c r="BK186" s="18" t="str">
        <f t="shared" si="77"/>
        <v>−</v>
      </c>
      <c r="BL186" s="18" t="str">
        <f t="shared" si="78"/>
        <v>−</v>
      </c>
      <c r="BM186" s="18" t="str">
        <f t="shared" si="79"/>
        <v>−</v>
      </c>
      <c r="BN186" s="18" t="str">
        <f t="shared" si="80"/>
        <v>−</v>
      </c>
      <c r="BO186" s="18"/>
      <c r="BP186" s="18"/>
      <c r="BQ186" s="18"/>
      <c r="BR186" s="18"/>
      <c r="BS186" s="18"/>
      <c r="BT186" s="18"/>
      <c r="BU186" s="18"/>
      <c r="BV186" s="18"/>
      <c r="BW186" s="18" t="str">
        <f t="shared" si="81"/>
        <v>−</v>
      </c>
      <c r="BX186" s="18" t="str">
        <f t="shared" si="82"/>
        <v>−</v>
      </c>
      <c r="BY186" s="18" t="str">
        <f t="shared" si="83"/>
        <v>−</v>
      </c>
      <c r="BZ186" s="18" t="str">
        <f t="shared" si="84"/>
        <v>−</v>
      </c>
      <c r="CA186" s="18" t="str">
        <f t="shared" si="85"/>
        <v>−</v>
      </c>
      <c r="CB186" s="18" t="str">
        <f t="shared" si="86"/>
        <v>−</v>
      </c>
      <c r="CC186" s="18" t="str">
        <f t="shared" si="87"/>
        <v>−</v>
      </c>
      <c r="CD186" s="18" t="str">
        <f t="shared" si="88"/>
        <v>−</v>
      </c>
      <c r="CE186" s="18"/>
      <c r="CF186" s="18"/>
      <c r="CG186" s="18" t="str">
        <f t="shared" si="89"/>
        <v>−</v>
      </c>
      <c r="CH186" s="18" t="str">
        <f t="shared" si="90"/>
        <v>−</v>
      </c>
    </row>
    <row r="187" spans="1:86" ht="26" x14ac:dyDescent="0.2">
      <c r="A187" s="6" t="s">
        <v>826</v>
      </c>
      <c r="B187" s="22" t="s">
        <v>895</v>
      </c>
      <c r="C187" s="23" t="s">
        <v>1389</v>
      </c>
      <c r="D187" s="22" t="s">
        <v>822</v>
      </c>
      <c r="E187" s="6" t="s">
        <v>893</v>
      </c>
      <c r="F187" s="15" t="s">
        <v>849</v>
      </c>
      <c r="G187" s="22" t="s">
        <v>896</v>
      </c>
      <c r="H187" s="24" t="s">
        <v>71</v>
      </c>
      <c r="I187" s="29" t="s">
        <v>71</v>
      </c>
      <c r="J187" s="29" t="s">
        <v>71</v>
      </c>
      <c r="K187" s="29" t="s">
        <v>71</v>
      </c>
      <c r="L187" s="29" t="s">
        <v>71</v>
      </c>
      <c r="M187" s="25" t="s">
        <v>71</v>
      </c>
      <c r="N187" s="25" t="s">
        <v>71</v>
      </c>
      <c r="O187" s="26" t="s">
        <v>71</v>
      </c>
      <c r="P187" s="24" t="s">
        <v>70</v>
      </c>
      <c r="Q187" s="29" t="s">
        <v>70</v>
      </c>
      <c r="R187" s="29" t="s">
        <v>70</v>
      </c>
      <c r="S187" s="29" t="s">
        <v>71</v>
      </c>
      <c r="T187" s="29" t="s">
        <v>70</v>
      </c>
      <c r="U187" s="29" t="s">
        <v>70</v>
      </c>
      <c r="V187" s="25" t="s">
        <v>70</v>
      </c>
      <c r="W187" s="25" t="s">
        <v>70</v>
      </c>
      <c r="X187" s="26" t="s">
        <v>70</v>
      </c>
      <c r="Y187" s="24" t="s">
        <v>70</v>
      </c>
      <c r="Z187" s="29" t="s">
        <v>71</v>
      </c>
      <c r="AA187" s="29" t="s">
        <v>70</v>
      </c>
      <c r="AB187" s="29" t="s">
        <v>70</v>
      </c>
      <c r="AC187" s="29" t="s">
        <v>70</v>
      </c>
      <c r="AD187" s="25" t="s">
        <v>70</v>
      </c>
      <c r="AE187" s="25" t="s">
        <v>70</v>
      </c>
      <c r="AF187" s="25" t="s">
        <v>70</v>
      </c>
      <c r="AG187" s="26" t="s">
        <v>70</v>
      </c>
      <c r="AH187" s="27" t="str">
        <f t="shared" si="91"/>
        <v>A,B</v>
      </c>
      <c r="AI187" s="18" t="str">
        <f t="shared" si="92"/>
        <v>○</v>
      </c>
      <c r="AJ187" s="18" t="s">
        <v>71</v>
      </c>
      <c r="AK187" s="18"/>
      <c r="AL187" s="18" t="str">
        <f t="shared" si="93"/>
        <v>○</v>
      </c>
      <c r="AM187" s="18" t="str">
        <f t="shared" si="94"/>
        <v>−</v>
      </c>
      <c r="AN187" s="18" t="str">
        <f t="shared" si="95"/>
        <v>−</v>
      </c>
      <c r="AO187" s="18" t="str">
        <f t="shared" si="64"/>
        <v>−</v>
      </c>
      <c r="AP187" s="18" t="str">
        <f t="shared" si="65"/>
        <v>−</v>
      </c>
      <c r="AQ187" s="18" t="str">
        <f t="shared" si="66"/>
        <v>−</v>
      </c>
      <c r="AR187" s="18" t="str">
        <f t="shared" si="67"/>
        <v>−</v>
      </c>
      <c r="AS187" s="18" t="str">
        <f t="shared" si="68"/>
        <v>−</v>
      </c>
      <c r="AT187" s="18" t="str">
        <f t="shared" si="69"/>
        <v>−</v>
      </c>
      <c r="AU187" s="18" t="str">
        <f t="shared" si="70"/>
        <v>−</v>
      </c>
      <c r="AV187" s="18" t="str">
        <f t="shared" si="71"/>
        <v>−</v>
      </c>
      <c r="AW187" s="18"/>
      <c r="AX187" s="18"/>
      <c r="AY187" s="18"/>
      <c r="AZ187" s="18"/>
      <c r="BA187" s="18" t="str">
        <f t="shared" si="72"/>
        <v>−</v>
      </c>
      <c r="BB187" s="18" t="str">
        <f t="shared" si="73"/>
        <v>−</v>
      </c>
      <c r="BC187" s="18" t="str">
        <f t="shared" si="74"/>
        <v>−</v>
      </c>
      <c r="BD187" s="18"/>
      <c r="BE187" s="18"/>
      <c r="BF187" s="18"/>
      <c r="BG187" s="18"/>
      <c r="BH187" s="18"/>
      <c r="BI187" s="18" t="str">
        <f t="shared" si="75"/>
        <v>−</v>
      </c>
      <c r="BJ187" s="18" t="str">
        <f t="shared" si="76"/>
        <v>−</v>
      </c>
      <c r="BK187" s="18" t="str">
        <f t="shared" si="77"/>
        <v>−</v>
      </c>
      <c r="BL187" s="18" t="str">
        <f t="shared" si="78"/>
        <v>−</v>
      </c>
      <c r="BM187" s="18" t="str">
        <f t="shared" si="79"/>
        <v>−</v>
      </c>
      <c r="BN187" s="18" t="str">
        <f t="shared" si="80"/>
        <v>−</v>
      </c>
      <c r="BO187" s="18"/>
      <c r="BP187" s="18"/>
      <c r="BQ187" s="18"/>
      <c r="BR187" s="18"/>
      <c r="BS187" s="18"/>
      <c r="BT187" s="18"/>
      <c r="BU187" s="18"/>
      <c r="BV187" s="18"/>
      <c r="BW187" s="18" t="str">
        <f t="shared" si="81"/>
        <v>−</v>
      </c>
      <c r="BX187" s="18" t="str">
        <f t="shared" si="82"/>
        <v>−</v>
      </c>
      <c r="BY187" s="18" t="str">
        <f t="shared" si="83"/>
        <v>−</v>
      </c>
      <c r="BZ187" s="18" t="str">
        <f t="shared" si="84"/>
        <v>−</v>
      </c>
      <c r="CA187" s="18" t="str">
        <f t="shared" si="85"/>
        <v>−</v>
      </c>
      <c r="CB187" s="18" t="str">
        <f t="shared" si="86"/>
        <v>−</v>
      </c>
      <c r="CC187" s="18" t="str">
        <f t="shared" si="87"/>
        <v>−</v>
      </c>
      <c r="CD187" s="18" t="str">
        <f t="shared" si="88"/>
        <v>−</v>
      </c>
      <c r="CE187" s="18"/>
      <c r="CF187" s="18"/>
      <c r="CG187" s="18" t="str">
        <f t="shared" si="89"/>
        <v>−</v>
      </c>
      <c r="CH187" s="18" t="str">
        <f t="shared" si="90"/>
        <v>−</v>
      </c>
    </row>
    <row r="188" spans="1:86" ht="36" x14ac:dyDescent="0.2">
      <c r="A188" s="6" t="s">
        <v>826</v>
      </c>
      <c r="B188" s="22" t="s">
        <v>900</v>
      </c>
      <c r="C188" s="23" t="s">
        <v>1390</v>
      </c>
      <c r="D188" s="22" t="s">
        <v>822</v>
      </c>
      <c r="E188" s="6" t="s">
        <v>901</v>
      </c>
      <c r="F188" s="15" t="s">
        <v>849</v>
      </c>
      <c r="G188" s="22" t="s">
        <v>902</v>
      </c>
      <c r="H188" s="24" t="s">
        <v>70</v>
      </c>
      <c r="I188" s="29" t="s">
        <v>71</v>
      </c>
      <c r="J188" s="29" t="s">
        <v>70</v>
      </c>
      <c r="K188" s="29" t="s">
        <v>70</v>
      </c>
      <c r="L188" s="29" t="s">
        <v>70</v>
      </c>
      <c r="M188" s="25" t="s">
        <v>70</v>
      </c>
      <c r="N188" s="25" t="s">
        <v>70</v>
      </c>
      <c r="O188" s="26" t="s">
        <v>70</v>
      </c>
      <c r="P188" s="24" t="s">
        <v>70</v>
      </c>
      <c r="Q188" s="29" t="s">
        <v>70</v>
      </c>
      <c r="R188" s="29" t="s">
        <v>71</v>
      </c>
      <c r="S188" s="29" t="s">
        <v>70</v>
      </c>
      <c r="T188" s="29" t="s">
        <v>70</v>
      </c>
      <c r="U188" s="29" t="s">
        <v>70</v>
      </c>
      <c r="V188" s="25" t="s">
        <v>70</v>
      </c>
      <c r="W188" s="25" t="s">
        <v>70</v>
      </c>
      <c r="X188" s="26" t="s">
        <v>70</v>
      </c>
      <c r="Y188" s="24" t="s">
        <v>71</v>
      </c>
      <c r="Z188" s="29" t="s">
        <v>70</v>
      </c>
      <c r="AA188" s="29" t="s">
        <v>70</v>
      </c>
      <c r="AB188" s="29" t="s">
        <v>70</v>
      </c>
      <c r="AC188" s="29" t="s">
        <v>71</v>
      </c>
      <c r="AD188" s="25" t="s">
        <v>70</v>
      </c>
      <c r="AE188" s="25" t="s">
        <v>70</v>
      </c>
      <c r="AF188" s="25" t="s">
        <v>70</v>
      </c>
      <c r="AG188" s="26" t="s">
        <v>70</v>
      </c>
      <c r="AH188" s="27" t="str">
        <f t="shared" si="91"/>
        <v>A,B</v>
      </c>
      <c r="AI188" s="18" t="str">
        <f t="shared" si="92"/>
        <v>○</v>
      </c>
      <c r="AJ188" s="18" t="s">
        <v>71</v>
      </c>
      <c r="AK188" s="18"/>
      <c r="AL188" s="18" t="str">
        <f t="shared" si="93"/>
        <v>○</v>
      </c>
      <c r="AM188" s="18" t="str">
        <f t="shared" si="94"/>
        <v>−</v>
      </c>
      <c r="AN188" s="18" t="str">
        <f t="shared" si="95"/>
        <v>−</v>
      </c>
      <c r="AO188" s="18" t="str">
        <f t="shared" si="64"/>
        <v>−</v>
      </c>
      <c r="AP188" s="18" t="str">
        <f t="shared" si="65"/>
        <v>−</v>
      </c>
      <c r="AQ188" s="18" t="str">
        <f t="shared" si="66"/>
        <v>−</v>
      </c>
      <c r="AR188" s="18" t="str">
        <f t="shared" si="67"/>
        <v>−</v>
      </c>
      <c r="AS188" s="18" t="str">
        <f t="shared" si="68"/>
        <v>−</v>
      </c>
      <c r="AT188" s="18" t="str">
        <f t="shared" si="69"/>
        <v>−</v>
      </c>
      <c r="AU188" s="18" t="str">
        <f t="shared" si="70"/>
        <v>−</v>
      </c>
      <c r="AV188" s="18" t="str">
        <f t="shared" si="71"/>
        <v>−</v>
      </c>
      <c r="AW188" s="18"/>
      <c r="AX188" s="18"/>
      <c r="AY188" s="18"/>
      <c r="AZ188" s="18"/>
      <c r="BA188" s="18" t="str">
        <f t="shared" si="72"/>
        <v>−</v>
      </c>
      <c r="BB188" s="18" t="str">
        <f t="shared" si="73"/>
        <v>−</v>
      </c>
      <c r="BC188" s="18" t="str">
        <f t="shared" si="74"/>
        <v>−</v>
      </c>
      <c r="BD188" s="18"/>
      <c r="BE188" s="18"/>
      <c r="BF188" s="18"/>
      <c r="BG188" s="18"/>
      <c r="BH188" s="18"/>
      <c r="BI188" s="18" t="str">
        <f t="shared" si="75"/>
        <v>−</v>
      </c>
      <c r="BJ188" s="18" t="str">
        <f t="shared" si="76"/>
        <v>−</v>
      </c>
      <c r="BK188" s="18" t="str">
        <f t="shared" si="77"/>
        <v>−</v>
      </c>
      <c r="BL188" s="18" t="str">
        <f t="shared" si="78"/>
        <v>−</v>
      </c>
      <c r="BM188" s="18" t="str">
        <f t="shared" si="79"/>
        <v>−</v>
      </c>
      <c r="BN188" s="18" t="str">
        <f t="shared" si="80"/>
        <v>−</v>
      </c>
      <c r="BO188" s="18"/>
      <c r="BP188" s="18"/>
      <c r="BQ188" s="18"/>
      <c r="BR188" s="18"/>
      <c r="BS188" s="18"/>
      <c r="BT188" s="18"/>
      <c r="BU188" s="18"/>
      <c r="BV188" s="18"/>
      <c r="BW188" s="18" t="str">
        <f t="shared" si="81"/>
        <v>−</v>
      </c>
      <c r="BX188" s="18" t="str">
        <f t="shared" si="82"/>
        <v>−</v>
      </c>
      <c r="BY188" s="18" t="str">
        <f t="shared" si="83"/>
        <v>−</v>
      </c>
      <c r="BZ188" s="18" t="str">
        <f t="shared" si="84"/>
        <v>−</v>
      </c>
      <c r="CA188" s="18" t="str">
        <f t="shared" si="85"/>
        <v>−</v>
      </c>
      <c r="CB188" s="18" t="str">
        <f t="shared" si="86"/>
        <v>−</v>
      </c>
      <c r="CC188" s="18" t="str">
        <f t="shared" si="87"/>
        <v>−</v>
      </c>
      <c r="CD188" s="18" t="str">
        <f t="shared" si="88"/>
        <v>−</v>
      </c>
      <c r="CE188" s="18"/>
      <c r="CF188" s="18"/>
      <c r="CG188" s="18" t="str">
        <f t="shared" si="89"/>
        <v>−</v>
      </c>
      <c r="CH188" s="18" t="str">
        <f t="shared" si="90"/>
        <v>−</v>
      </c>
    </row>
    <row r="189" spans="1:86" ht="39" x14ac:dyDescent="0.2">
      <c r="A189" s="6" t="s">
        <v>826</v>
      </c>
      <c r="B189" s="6" t="s">
        <v>921</v>
      </c>
      <c r="C189" s="11" t="s">
        <v>1391</v>
      </c>
      <c r="D189" s="6" t="s">
        <v>922</v>
      </c>
      <c r="E189" s="6" t="s">
        <v>923</v>
      </c>
      <c r="F189" s="15" t="s">
        <v>1657</v>
      </c>
      <c r="G189" s="6" t="s">
        <v>924</v>
      </c>
      <c r="H189" s="7" t="s">
        <v>70</v>
      </c>
      <c r="I189" s="28" t="s">
        <v>71</v>
      </c>
      <c r="J189" s="28" t="s">
        <v>71</v>
      </c>
      <c r="K189" s="28" t="s">
        <v>70</v>
      </c>
      <c r="L189" s="28" t="s">
        <v>70</v>
      </c>
      <c r="M189" s="8" t="s">
        <v>70</v>
      </c>
      <c r="N189" s="8" t="s">
        <v>70</v>
      </c>
      <c r="O189" s="9" t="s">
        <v>70</v>
      </c>
      <c r="P189" s="7" t="s">
        <v>70</v>
      </c>
      <c r="Q189" s="28" t="s">
        <v>70</v>
      </c>
      <c r="R189" s="28" t="s">
        <v>70</v>
      </c>
      <c r="S189" s="28" t="s">
        <v>71</v>
      </c>
      <c r="T189" s="28" t="s">
        <v>70</v>
      </c>
      <c r="U189" s="28" t="s">
        <v>70</v>
      </c>
      <c r="V189" s="8" t="s">
        <v>70</v>
      </c>
      <c r="W189" s="8" t="s">
        <v>70</v>
      </c>
      <c r="X189" s="9" t="s">
        <v>70</v>
      </c>
      <c r="Y189" s="7" t="s">
        <v>71</v>
      </c>
      <c r="Z189" s="28" t="s">
        <v>70</v>
      </c>
      <c r="AA189" s="28" t="s">
        <v>70</v>
      </c>
      <c r="AB189" s="28" t="s">
        <v>70</v>
      </c>
      <c r="AC189" s="28" t="s">
        <v>70</v>
      </c>
      <c r="AD189" s="8" t="s">
        <v>70</v>
      </c>
      <c r="AE189" s="8" t="s">
        <v>70</v>
      </c>
      <c r="AF189" s="8" t="s">
        <v>70</v>
      </c>
      <c r="AG189" s="9" t="s">
        <v>70</v>
      </c>
      <c r="AH189" s="13" t="str">
        <f t="shared" si="91"/>
        <v>A,011</v>
      </c>
      <c r="AI189" s="3" t="str">
        <f t="shared" si="92"/>
        <v>○</v>
      </c>
      <c r="AK189" s="3" t="s">
        <v>71</v>
      </c>
      <c r="AL189" s="3" t="str">
        <f t="shared" si="93"/>
        <v>−</v>
      </c>
      <c r="AM189" s="3" t="str">
        <f t="shared" si="94"/>
        <v>−</v>
      </c>
      <c r="AN189" s="3" t="str">
        <f t="shared" si="95"/>
        <v>−</v>
      </c>
      <c r="AO189" s="3" t="str">
        <f t="shared" si="64"/>
        <v>−</v>
      </c>
      <c r="AP189" s="3" t="str">
        <f t="shared" si="65"/>
        <v>−</v>
      </c>
      <c r="AQ189" s="3" t="str">
        <f t="shared" si="66"/>
        <v>−</v>
      </c>
      <c r="AR189" s="3" t="str">
        <f t="shared" si="67"/>
        <v>−</v>
      </c>
      <c r="AS189" s="3" t="str">
        <f t="shared" si="68"/>
        <v>−</v>
      </c>
      <c r="AT189" s="3" t="str">
        <f t="shared" si="69"/>
        <v>−</v>
      </c>
      <c r="AU189" s="3" t="str">
        <f t="shared" si="70"/>
        <v>−</v>
      </c>
      <c r="AV189" s="3" t="str">
        <f t="shared" si="71"/>
        <v>−</v>
      </c>
      <c r="BA189" s="3" t="str">
        <f t="shared" si="72"/>
        <v>−</v>
      </c>
      <c r="BB189" s="3" t="str">
        <f t="shared" si="73"/>
        <v>−</v>
      </c>
      <c r="BC189" s="3" t="str">
        <f t="shared" si="74"/>
        <v>−</v>
      </c>
      <c r="BI189" s="3" t="str">
        <f t="shared" si="75"/>
        <v>−</v>
      </c>
      <c r="BJ189" s="3" t="str">
        <f t="shared" si="76"/>
        <v>−</v>
      </c>
      <c r="BK189" s="3" t="str">
        <f t="shared" si="77"/>
        <v>−</v>
      </c>
      <c r="BL189" s="3" t="str">
        <f t="shared" si="78"/>
        <v>−</v>
      </c>
      <c r="BM189" s="3" t="str">
        <f t="shared" si="79"/>
        <v>−</v>
      </c>
      <c r="BN189" s="3" t="str">
        <f t="shared" si="80"/>
        <v>○</v>
      </c>
      <c r="BT189" s="14" t="s">
        <v>71</v>
      </c>
      <c r="BW189" s="3" t="str">
        <f t="shared" si="81"/>
        <v>−</v>
      </c>
      <c r="BX189" s="3" t="str">
        <f t="shared" si="82"/>
        <v>−</v>
      </c>
      <c r="BY189" s="3" t="str">
        <f t="shared" si="83"/>
        <v>−</v>
      </c>
      <c r="BZ189" s="3" t="str">
        <f t="shared" si="84"/>
        <v>−</v>
      </c>
      <c r="CA189" s="3" t="str">
        <f t="shared" si="85"/>
        <v>−</v>
      </c>
      <c r="CB189" s="3" t="str">
        <f t="shared" si="86"/>
        <v>−</v>
      </c>
      <c r="CC189" s="3" t="str">
        <f t="shared" si="87"/>
        <v>−</v>
      </c>
      <c r="CD189" s="3" t="str">
        <f t="shared" si="88"/>
        <v>−</v>
      </c>
      <c r="CG189" s="3" t="str">
        <f t="shared" si="89"/>
        <v>−</v>
      </c>
      <c r="CH189" s="3" t="str">
        <f t="shared" si="90"/>
        <v>−</v>
      </c>
    </row>
    <row r="190" spans="1:86" ht="52" x14ac:dyDescent="0.2">
      <c r="A190" s="6" t="s">
        <v>826</v>
      </c>
      <c r="B190" s="6" t="s">
        <v>925</v>
      </c>
      <c r="C190" s="11" t="s">
        <v>1392</v>
      </c>
      <c r="D190" s="6" t="s">
        <v>922</v>
      </c>
      <c r="E190" s="6" t="s">
        <v>926</v>
      </c>
      <c r="F190" s="15" t="s">
        <v>1657</v>
      </c>
      <c r="G190" s="6" t="s">
        <v>927</v>
      </c>
      <c r="H190" s="7" t="s">
        <v>70</v>
      </c>
      <c r="I190" s="28" t="s">
        <v>71</v>
      </c>
      <c r="J190" s="28" t="s">
        <v>71</v>
      </c>
      <c r="K190" s="28" t="s">
        <v>70</v>
      </c>
      <c r="L190" s="28" t="s">
        <v>70</v>
      </c>
      <c r="M190" s="8" t="s">
        <v>70</v>
      </c>
      <c r="N190" s="8" t="s">
        <v>70</v>
      </c>
      <c r="O190" s="9" t="s">
        <v>70</v>
      </c>
      <c r="P190" s="7" t="s">
        <v>70</v>
      </c>
      <c r="Q190" s="28" t="s">
        <v>70</v>
      </c>
      <c r="R190" s="28" t="s">
        <v>70</v>
      </c>
      <c r="S190" s="28" t="s">
        <v>71</v>
      </c>
      <c r="T190" s="28" t="s">
        <v>70</v>
      </c>
      <c r="U190" s="28" t="s">
        <v>70</v>
      </c>
      <c r="V190" s="8" t="s">
        <v>70</v>
      </c>
      <c r="W190" s="8" t="s">
        <v>70</v>
      </c>
      <c r="X190" s="9" t="s">
        <v>71</v>
      </c>
      <c r="Y190" s="7" t="s">
        <v>70</v>
      </c>
      <c r="Z190" s="28" t="s">
        <v>70</v>
      </c>
      <c r="AA190" s="28" t="s">
        <v>70</v>
      </c>
      <c r="AB190" s="28" t="s">
        <v>71</v>
      </c>
      <c r="AC190" s="28" t="s">
        <v>70</v>
      </c>
      <c r="AD190" s="8" t="s">
        <v>70</v>
      </c>
      <c r="AE190" s="8" t="s">
        <v>70</v>
      </c>
      <c r="AF190" s="8" t="s">
        <v>70</v>
      </c>
      <c r="AG190" s="9" t="s">
        <v>70</v>
      </c>
      <c r="AH190" s="13" t="str">
        <f t="shared" si="91"/>
        <v>A,011</v>
      </c>
      <c r="AI190" s="3" t="str">
        <f t="shared" si="92"/>
        <v>○</v>
      </c>
      <c r="AK190" s="3" t="s">
        <v>71</v>
      </c>
      <c r="AL190" s="3" t="str">
        <f t="shared" si="93"/>
        <v>−</v>
      </c>
      <c r="AM190" s="3" t="str">
        <f t="shared" si="94"/>
        <v>−</v>
      </c>
      <c r="AN190" s="3" t="str">
        <f t="shared" si="95"/>
        <v>−</v>
      </c>
      <c r="AO190" s="3" t="str">
        <f t="shared" si="64"/>
        <v>−</v>
      </c>
      <c r="AP190" s="3" t="str">
        <f t="shared" si="65"/>
        <v>−</v>
      </c>
      <c r="AQ190" s="3" t="str">
        <f t="shared" si="66"/>
        <v>−</v>
      </c>
      <c r="AR190" s="3" t="str">
        <f t="shared" si="67"/>
        <v>−</v>
      </c>
      <c r="AS190" s="3" t="str">
        <f t="shared" si="68"/>
        <v>−</v>
      </c>
      <c r="AT190" s="3" t="str">
        <f t="shared" si="69"/>
        <v>−</v>
      </c>
      <c r="AU190" s="3" t="str">
        <f t="shared" si="70"/>
        <v>−</v>
      </c>
      <c r="AV190" s="3" t="str">
        <f t="shared" si="71"/>
        <v>−</v>
      </c>
      <c r="BA190" s="3" t="str">
        <f t="shared" si="72"/>
        <v>−</v>
      </c>
      <c r="BB190" s="3" t="str">
        <f t="shared" si="73"/>
        <v>−</v>
      </c>
      <c r="BC190" s="3" t="str">
        <f t="shared" si="74"/>
        <v>−</v>
      </c>
      <c r="BI190" s="3" t="str">
        <f t="shared" si="75"/>
        <v>−</v>
      </c>
      <c r="BJ190" s="3" t="str">
        <f t="shared" si="76"/>
        <v>−</v>
      </c>
      <c r="BK190" s="3" t="str">
        <f t="shared" si="77"/>
        <v>−</v>
      </c>
      <c r="BL190" s="3" t="str">
        <f t="shared" si="78"/>
        <v>−</v>
      </c>
      <c r="BM190" s="3" t="str">
        <f t="shared" si="79"/>
        <v>−</v>
      </c>
      <c r="BN190" s="3" t="str">
        <f t="shared" si="80"/>
        <v>○</v>
      </c>
      <c r="BT190" s="14" t="s">
        <v>71</v>
      </c>
      <c r="BW190" s="3" t="str">
        <f t="shared" si="81"/>
        <v>−</v>
      </c>
      <c r="BX190" s="3" t="str">
        <f t="shared" si="82"/>
        <v>−</v>
      </c>
      <c r="BY190" s="3" t="str">
        <f t="shared" si="83"/>
        <v>−</v>
      </c>
      <c r="BZ190" s="3" t="str">
        <f t="shared" si="84"/>
        <v>−</v>
      </c>
      <c r="CA190" s="3" t="str">
        <f t="shared" si="85"/>
        <v>−</v>
      </c>
      <c r="CB190" s="3" t="str">
        <f t="shared" si="86"/>
        <v>−</v>
      </c>
      <c r="CC190" s="3" t="str">
        <f t="shared" si="87"/>
        <v>−</v>
      </c>
      <c r="CD190" s="3" t="str">
        <f t="shared" si="88"/>
        <v>−</v>
      </c>
      <c r="CG190" s="3" t="str">
        <f t="shared" si="89"/>
        <v>−</v>
      </c>
      <c r="CH190" s="3" t="str">
        <f t="shared" si="90"/>
        <v>−</v>
      </c>
    </row>
    <row r="191" spans="1:86" ht="26" x14ac:dyDescent="0.2">
      <c r="A191" s="6" t="s">
        <v>826</v>
      </c>
      <c r="B191" s="6" t="s">
        <v>943</v>
      </c>
      <c r="C191" s="11" t="s">
        <v>1393</v>
      </c>
      <c r="D191" s="6" t="s">
        <v>922</v>
      </c>
      <c r="E191" s="6" t="s">
        <v>941</v>
      </c>
      <c r="F191" s="15" t="s">
        <v>829</v>
      </c>
      <c r="G191" s="6" t="s">
        <v>944</v>
      </c>
      <c r="H191" s="7" t="s">
        <v>70</v>
      </c>
      <c r="I191" s="28" t="s">
        <v>71</v>
      </c>
      <c r="J191" s="28" t="s">
        <v>71</v>
      </c>
      <c r="K191" s="28" t="s">
        <v>70</v>
      </c>
      <c r="L191" s="28" t="s">
        <v>70</v>
      </c>
      <c r="M191" s="8" t="s">
        <v>70</v>
      </c>
      <c r="N191" s="8" t="s">
        <v>70</v>
      </c>
      <c r="O191" s="9" t="s">
        <v>70</v>
      </c>
      <c r="P191" s="7" t="s">
        <v>70</v>
      </c>
      <c r="Q191" s="28" t="s">
        <v>70</v>
      </c>
      <c r="R191" s="28" t="s">
        <v>70</v>
      </c>
      <c r="S191" s="28" t="s">
        <v>71</v>
      </c>
      <c r="T191" s="28" t="s">
        <v>70</v>
      </c>
      <c r="U191" s="28" t="s">
        <v>70</v>
      </c>
      <c r="V191" s="8" t="s">
        <v>70</v>
      </c>
      <c r="W191" s="8" t="s">
        <v>70</v>
      </c>
      <c r="X191" s="9" t="s">
        <v>70</v>
      </c>
      <c r="Y191" s="7" t="s">
        <v>71</v>
      </c>
      <c r="Z191" s="28" t="s">
        <v>70</v>
      </c>
      <c r="AA191" s="28" t="s">
        <v>70</v>
      </c>
      <c r="AB191" s="28" t="s">
        <v>70</v>
      </c>
      <c r="AC191" s="28" t="s">
        <v>70</v>
      </c>
      <c r="AD191" s="8" t="s">
        <v>70</v>
      </c>
      <c r="AE191" s="8" t="s">
        <v>70</v>
      </c>
      <c r="AF191" s="8" t="s">
        <v>70</v>
      </c>
      <c r="AG191" s="9" t="s">
        <v>70</v>
      </c>
      <c r="AH191" s="13" t="str">
        <f t="shared" si="91"/>
        <v>A</v>
      </c>
      <c r="AI191" s="3" t="str">
        <f t="shared" si="92"/>
        <v>○</v>
      </c>
      <c r="AK191" s="3" t="s">
        <v>71</v>
      </c>
      <c r="AL191" s="3" t="str">
        <f t="shared" si="93"/>
        <v>−</v>
      </c>
      <c r="AM191" s="3" t="str">
        <f t="shared" si="94"/>
        <v>−</v>
      </c>
      <c r="AN191" s="3" t="str">
        <f t="shared" si="95"/>
        <v>−</v>
      </c>
      <c r="AO191" s="3" t="str">
        <f t="shared" si="64"/>
        <v>−</v>
      </c>
      <c r="AP191" s="3" t="str">
        <f t="shared" si="65"/>
        <v>−</v>
      </c>
      <c r="AQ191" s="3" t="str">
        <f t="shared" si="66"/>
        <v>−</v>
      </c>
      <c r="AR191" s="3" t="str">
        <f t="shared" si="67"/>
        <v>−</v>
      </c>
      <c r="AS191" s="3" t="str">
        <f t="shared" si="68"/>
        <v>−</v>
      </c>
      <c r="AT191" s="3" t="str">
        <f t="shared" si="69"/>
        <v>−</v>
      </c>
      <c r="AU191" s="3" t="str">
        <f t="shared" si="70"/>
        <v>−</v>
      </c>
      <c r="AV191" s="3" t="str">
        <f t="shared" si="71"/>
        <v>−</v>
      </c>
      <c r="BA191" s="3" t="str">
        <f t="shared" si="72"/>
        <v>−</v>
      </c>
      <c r="BB191" s="3" t="str">
        <f t="shared" si="73"/>
        <v>−</v>
      </c>
      <c r="BC191" s="3" t="str">
        <f t="shared" si="74"/>
        <v>−</v>
      </c>
      <c r="BI191" s="3" t="str">
        <f t="shared" si="75"/>
        <v>−</v>
      </c>
      <c r="BJ191" s="3" t="str">
        <f t="shared" si="76"/>
        <v>−</v>
      </c>
      <c r="BK191" s="3" t="str">
        <f t="shared" si="77"/>
        <v>−</v>
      </c>
      <c r="BL191" s="3" t="str">
        <f t="shared" si="78"/>
        <v>−</v>
      </c>
      <c r="BM191" s="3" t="str">
        <f t="shared" si="79"/>
        <v>−</v>
      </c>
      <c r="BN191" s="3" t="str">
        <f t="shared" si="80"/>
        <v>−</v>
      </c>
      <c r="BO191" s="3"/>
      <c r="BP191" s="3"/>
      <c r="BQ191" s="3"/>
      <c r="BR191" s="3"/>
      <c r="BS191" s="3"/>
      <c r="BT191" s="3"/>
      <c r="BU191" s="3"/>
      <c r="BV191" s="3"/>
      <c r="BW191" s="3" t="str">
        <f t="shared" si="81"/>
        <v>−</v>
      </c>
      <c r="BX191" s="3" t="str">
        <f t="shared" si="82"/>
        <v>−</v>
      </c>
      <c r="BY191" s="3" t="str">
        <f t="shared" si="83"/>
        <v>−</v>
      </c>
      <c r="BZ191" s="3" t="str">
        <f t="shared" si="84"/>
        <v>−</v>
      </c>
      <c r="CA191" s="3" t="str">
        <f t="shared" si="85"/>
        <v>−</v>
      </c>
      <c r="CB191" s="3" t="str">
        <f t="shared" si="86"/>
        <v>−</v>
      </c>
      <c r="CC191" s="3" t="str">
        <f t="shared" si="87"/>
        <v>−</v>
      </c>
      <c r="CD191" s="3" t="str">
        <f t="shared" si="88"/>
        <v>−</v>
      </c>
      <c r="CG191" s="3" t="str">
        <f t="shared" si="89"/>
        <v>−</v>
      </c>
      <c r="CH191" s="3" t="str">
        <f t="shared" si="90"/>
        <v>−</v>
      </c>
    </row>
    <row r="192" spans="1:86" ht="39" x14ac:dyDescent="0.2">
      <c r="A192" s="6" t="s">
        <v>826</v>
      </c>
      <c r="B192" s="6" t="s">
        <v>945</v>
      </c>
      <c r="C192" s="11" t="s">
        <v>1394</v>
      </c>
      <c r="D192" s="6" t="s">
        <v>922</v>
      </c>
      <c r="E192" s="6" t="s">
        <v>941</v>
      </c>
      <c r="F192" s="15" t="s">
        <v>829</v>
      </c>
      <c r="G192" s="6" t="s">
        <v>946</v>
      </c>
      <c r="H192" s="7" t="s">
        <v>70</v>
      </c>
      <c r="I192" s="28" t="s">
        <v>71</v>
      </c>
      <c r="J192" s="28" t="s">
        <v>71</v>
      </c>
      <c r="K192" s="28" t="s">
        <v>70</v>
      </c>
      <c r="L192" s="28" t="s">
        <v>70</v>
      </c>
      <c r="M192" s="8" t="s">
        <v>70</v>
      </c>
      <c r="N192" s="8" t="s">
        <v>70</v>
      </c>
      <c r="O192" s="9" t="s">
        <v>70</v>
      </c>
      <c r="P192" s="7" t="s">
        <v>70</v>
      </c>
      <c r="Q192" s="28" t="s">
        <v>70</v>
      </c>
      <c r="R192" s="28" t="s">
        <v>70</v>
      </c>
      <c r="S192" s="28" t="s">
        <v>71</v>
      </c>
      <c r="T192" s="28" t="s">
        <v>70</v>
      </c>
      <c r="U192" s="28" t="s">
        <v>70</v>
      </c>
      <c r="V192" s="8" t="s">
        <v>70</v>
      </c>
      <c r="W192" s="8" t="s">
        <v>70</v>
      </c>
      <c r="X192" s="9" t="s">
        <v>70</v>
      </c>
      <c r="Y192" s="7" t="s">
        <v>71</v>
      </c>
      <c r="Z192" s="28" t="s">
        <v>70</v>
      </c>
      <c r="AA192" s="28" t="s">
        <v>70</v>
      </c>
      <c r="AB192" s="28" t="s">
        <v>70</v>
      </c>
      <c r="AC192" s="28" t="s">
        <v>70</v>
      </c>
      <c r="AD192" s="8" t="s">
        <v>70</v>
      </c>
      <c r="AE192" s="8" t="s">
        <v>70</v>
      </c>
      <c r="AF192" s="8" t="s">
        <v>70</v>
      </c>
      <c r="AG192" s="9" t="s">
        <v>70</v>
      </c>
      <c r="AH192" s="13" t="str">
        <f t="shared" si="91"/>
        <v>A</v>
      </c>
      <c r="AI192" s="3" t="str">
        <f t="shared" si="92"/>
        <v>○</v>
      </c>
      <c r="AK192" s="3" t="s">
        <v>71</v>
      </c>
      <c r="AL192" s="3" t="str">
        <f t="shared" si="93"/>
        <v>−</v>
      </c>
      <c r="AM192" s="3" t="str">
        <f t="shared" si="94"/>
        <v>−</v>
      </c>
      <c r="AN192" s="3" t="str">
        <f t="shared" si="95"/>
        <v>−</v>
      </c>
      <c r="AO192" s="3" t="str">
        <f t="shared" si="64"/>
        <v>−</v>
      </c>
      <c r="AP192" s="3" t="str">
        <f t="shared" si="65"/>
        <v>−</v>
      </c>
      <c r="AQ192" s="3" t="str">
        <f t="shared" si="66"/>
        <v>−</v>
      </c>
      <c r="AR192" s="3" t="str">
        <f t="shared" si="67"/>
        <v>−</v>
      </c>
      <c r="AS192" s="3" t="str">
        <f t="shared" si="68"/>
        <v>−</v>
      </c>
      <c r="AT192" s="3" t="str">
        <f t="shared" si="69"/>
        <v>−</v>
      </c>
      <c r="AU192" s="3" t="str">
        <f t="shared" si="70"/>
        <v>−</v>
      </c>
      <c r="AV192" s="3" t="str">
        <f t="shared" si="71"/>
        <v>−</v>
      </c>
      <c r="BA192" s="3" t="str">
        <f t="shared" si="72"/>
        <v>−</v>
      </c>
      <c r="BB192" s="3" t="str">
        <f t="shared" si="73"/>
        <v>−</v>
      </c>
      <c r="BC192" s="3" t="str">
        <f t="shared" si="74"/>
        <v>−</v>
      </c>
      <c r="BI192" s="3" t="str">
        <f t="shared" si="75"/>
        <v>−</v>
      </c>
      <c r="BJ192" s="3" t="str">
        <f t="shared" si="76"/>
        <v>−</v>
      </c>
      <c r="BK192" s="3" t="str">
        <f t="shared" si="77"/>
        <v>−</v>
      </c>
      <c r="BL192" s="3" t="str">
        <f t="shared" si="78"/>
        <v>−</v>
      </c>
      <c r="BM192" s="3" t="str">
        <f t="shared" si="79"/>
        <v>−</v>
      </c>
      <c r="BN192" s="3" t="str">
        <f t="shared" si="80"/>
        <v>−</v>
      </c>
      <c r="BO192" s="3"/>
      <c r="BP192" s="3"/>
      <c r="BQ192" s="3"/>
      <c r="BR192" s="3"/>
      <c r="BS192" s="3"/>
      <c r="BT192" s="3"/>
      <c r="BU192" s="3"/>
      <c r="BV192" s="3"/>
      <c r="BW192" s="3" t="str">
        <f t="shared" si="81"/>
        <v>−</v>
      </c>
      <c r="BX192" s="3" t="str">
        <f t="shared" si="82"/>
        <v>−</v>
      </c>
      <c r="BY192" s="3" t="str">
        <f t="shared" si="83"/>
        <v>−</v>
      </c>
      <c r="BZ192" s="3" t="str">
        <f t="shared" si="84"/>
        <v>−</v>
      </c>
      <c r="CA192" s="3" t="str">
        <f t="shared" si="85"/>
        <v>−</v>
      </c>
      <c r="CB192" s="3" t="str">
        <f t="shared" si="86"/>
        <v>−</v>
      </c>
      <c r="CC192" s="3" t="str">
        <f t="shared" si="87"/>
        <v>−</v>
      </c>
      <c r="CD192" s="3" t="str">
        <f t="shared" si="88"/>
        <v>−</v>
      </c>
      <c r="CG192" s="3" t="str">
        <f t="shared" si="89"/>
        <v>−</v>
      </c>
      <c r="CH192" s="3" t="str">
        <f t="shared" si="90"/>
        <v>−</v>
      </c>
    </row>
    <row r="193" spans="1:86" ht="26" x14ac:dyDescent="0.2">
      <c r="A193" s="6" t="s">
        <v>826</v>
      </c>
      <c r="B193" s="6" t="s">
        <v>940</v>
      </c>
      <c r="C193" s="11" t="s">
        <v>1395</v>
      </c>
      <c r="D193" s="6" t="s">
        <v>922</v>
      </c>
      <c r="E193" s="6" t="s">
        <v>941</v>
      </c>
      <c r="F193" s="15" t="s">
        <v>829</v>
      </c>
      <c r="G193" s="6" t="s">
        <v>942</v>
      </c>
      <c r="H193" s="7" t="s">
        <v>70</v>
      </c>
      <c r="I193" s="28" t="s">
        <v>71</v>
      </c>
      <c r="J193" s="28" t="s">
        <v>71</v>
      </c>
      <c r="K193" s="28" t="s">
        <v>70</v>
      </c>
      <c r="L193" s="28" t="s">
        <v>70</v>
      </c>
      <c r="M193" s="8" t="s">
        <v>70</v>
      </c>
      <c r="N193" s="8" t="s">
        <v>70</v>
      </c>
      <c r="O193" s="9" t="s">
        <v>70</v>
      </c>
      <c r="P193" s="7" t="s">
        <v>70</v>
      </c>
      <c r="Q193" s="28" t="s">
        <v>70</v>
      </c>
      <c r="R193" s="28" t="s">
        <v>70</v>
      </c>
      <c r="S193" s="28" t="s">
        <v>71</v>
      </c>
      <c r="T193" s="28" t="s">
        <v>70</v>
      </c>
      <c r="U193" s="28" t="s">
        <v>70</v>
      </c>
      <c r="V193" s="8" t="s">
        <v>70</v>
      </c>
      <c r="W193" s="8" t="s">
        <v>70</v>
      </c>
      <c r="X193" s="9" t="s">
        <v>70</v>
      </c>
      <c r="Y193" s="7" t="s">
        <v>71</v>
      </c>
      <c r="Z193" s="28" t="s">
        <v>70</v>
      </c>
      <c r="AA193" s="28" t="s">
        <v>70</v>
      </c>
      <c r="AB193" s="28" t="s">
        <v>70</v>
      </c>
      <c r="AC193" s="28" t="s">
        <v>70</v>
      </c>
      <c r="AD193" s="8" t="s">
        <v>70</v>
      </c>
      <c r="AE193" s="8" t="s">
        <v>70</v>
      </c>
      <c r="AF193" s="8" t="s">
        <v>70</v>
      </c>
      <c r="AG193" s="9" t="s">
        <v>70</v>
      </c>
      <c r="AH193" s="13" t="str">
        <f t="shared" si="91"/>
        <v>A</v>
      </c>
      <c r="AI193" s="3" t="str">
        <f t="shared" si="92"/>
        <v>○</v>
      </c>
      <c r="AK193" s="3" t="s">
        <v>71</v>
      </c>
      <c r="AL193" s="3" t="str">
        <f t="shared" si="93"/>
        <v>−</v>
      </c>
      <c r="AM193" s="3" t="str">
        <f t="shared" si="94"/>
        <v>−</v>
      </c>
      <c r="AN193" s="3" t="str">
        <f t="shared" si="95"/>
        <v>−</v>
      </c>
      <c r="AO193" s="3" t="str">
        <f t="shared" si="64"/>
        <v>−</v>
      </c>
      <c r="AP193" s="3" t="str">
        <f t="shared" si="65"/>
        <v>−</v>
      </c>
      <c r="AQ193" s="3" t="str">
        <f t="shared" si="66"/>
        <v>−</v>
      </c>
      <c r="AR193" s="3" t="str">
        <f t="shared" si="67"/>
        <v>−</v>
      </c>
      <c r="AS193" s="3" t="str">
        <f t="shared" si="68"/>
        <v>−</v>
      </c>
      <c r="AT193" s="3" t="str">
        <f t="shared" si="69"/>
        <v>−</v>
      </c>
      <c r="AU193" s="3" t="str">
        <f t="shared" si="70"/>
        <v>−</v>
      </c>
      <c r="AV193" s="3" t="str">
        <f t="shared" si="71"/>
        <v>−</v>
      </c>
      <c r="BA193" s="3" t="str">
        <f t="shared" si="72"/>
        <v>−</v>
      </c>
      <c r="BB193" s="3" t="str">
        <f t="shared" si="73"/>
        <v>−</v>
      </c>
      <c r="BC193" s="3" t="str">
        <f t="shared" si="74"/>
        <v>−</v>
      </c>
      <c r="BI193" s="3" t="str">
        <f t="shared" si="75"/>
        <v>−</v>
      </c>
      <c r="BJ193" s="3" t="str">
        <f t="shared" si="76"/>
        <v>−</v>
      </c>
      <c r="BK193" s="3" t="str">
        <f t="shared" si="77"/>
        <v>−</v>
      </c>
      <c r="BL193" s="3" t="str">
        <f t="shared" si="78"/>
        <v>−</v>
      </c>
      <c r="BM193" s="3" t="str">
        <f t="shared" si="79"/>
        <v>−</v>
      </c>
      <c r="BN193" s="3" t="str">
        <f t="shared" si="80"/>
        <v>−</v>
      </c>
      <c r="BO193" s="3"/>
      <c r="BP193" s="3"/>
      <c r="BQ193" s="3"/>
      <c r="BR193" s="3"/>
      <c r="BS193" s="3"/>
      <c r="BT193" s="3"/>
      <c r="BU193" s="3"/>
      <c r="BV193" s="3"/>
      <c r="BW193" s="3" t="str">
        <f t="shared" si="81"/>
        <v>−</v>
      </c>
      <c r="BX193" s="3" t="str">
        <f t="shared" si="82"/>
        <v>−</v>
      </c>
      <c r="BY193" s="3" t="str">
        <f t="shared" si="83"/>
        <v>−</v>
      </c>
      <c r="BZ193" s="3" t="str">
        <f t="shared" si="84"/>
        <v>−</v>
      </c>
      <c r="CA193" s="3" t="str">
        <f t="shared" si="85"/>
        <v>−</v>
      </c>
      <c r="CB193" s="3" t="str">
        <f t="shared" si="86"/>
        <v>−</v>
      </c>
      <c r="CC193" s="3" t="str">
        <f t="shared" si="87"/>
        <v>−</v>
      </c>
      <c r="CD193" s="3" t="str">
        <f t="shared" si="88"/>
        <v>−</v>
      </c>
      <c r="CG193" s="3" t="str">
        <f t="shared" si="89"/>
        <v>−</v>
      </c>
      <c r="CH193" s="3" t="str">
        <f t="shared" si="90"/>
        <v>−</v>
      </c>
    </row>
    <row r="194" spans="1:86" ht="26" x14ac:dyDescent="0.2">
      <c r="A194" s="6" t="s">
        <v>826</v>
      </c>
      <c r="B194" s="6" t="s">
        <v>928</v>
      </c>
      <c r="C194" s="11" t="s">
        <v>1396</v>
      </c>
      <c r="D194" s="6" t="s">
        <v>922</v>
      </c>
      <c r="E194" s="6" t="s">
        <v>929</v>
      </c>
      <c r="F194" s="15" t="s">
        <v>829</v>
      </c>
      <c r="G194" s="6" t="s">
        <v>930</v>
      </c>
      <c r="H194" s="7" t="s">
        <v>70</v>
      </c>
      <c r="I194" s="28" t="s">
        <v>71</v>
      </c>
      <c r="J194" s="28" t="s">
        <v>70</v>
      </c>
      <c r="K194" s="28" t="s">
        <v>70</v>
      </c>
      <c r="L194" s="28" t="s">
        <v>70</v>
      </c>
      <c r="M194" s="8" t="s">
        <v>70</v>
      </c>
      <c r="N194" s="8" t="s">
        <v>70</v>
      </c>
      <c r="O194" s="9" t="s">
        <v>70</v>
      </c>
      <c r="P194" s="7" t="s">
        <v>70</v>
      </c>
      <c r="Q194" s="28" t="s">
        <v>70</v>
      </c>
      <c r="R194" s="28" t="s">
        <v>70</v>
      </c>
      <c r="S194" s="28" t="s">
        <v>71</v>
      </c>
      <c r="T194" s="28" t="s">
        <v>70</v>
      </c>
      <c r="U194" s="28" t="s">
        <v>70</v>
      </c>
      <c r="V194" s="8" t="s">
        <v>70</v>
      </c>
      <c r="W194" s="8" t="s">
        <v>70</v>
      </c>
      <c r="X194" s="9" t="s">
        <v>70</v>
      </c>
      <c r="Y194" s="7" t="s">
        <v>71</v>
      </c>
      <c r="Z194" s="28" t="s">
        <v>70</v>
      </c>
      <c r="AA194" s="28" t="s">
        <v>70</v>
      </c>
      <c r="AB194" s="28" t="s">
        <v>70</v>
      </c>
      <c r="AC194" s="28" t="s">
        <v>70</v>
      </c>
      <c r="AD194" s="8" t="s">
        <v>70</v>
      </c>
      <c r="AE194" s="8" t="s">
        <v>70</v>
      </c>
      <c r="AF194" s="8" t="s">
        <v>70</v>
      </c>
      <c r="AG194" s="9" t="s">
        <v>70</v>
      </c>
      <c r="AH194" s="13" t="str">
        <f t="shared" si="91"/>
        <v>A</v>
      </c>
      <c r="AI194" s="3" t="str">
        <f t="shared" si="92"/>
        <v>○</v>
      </c>
      <c r="AK194" s="3" t="s">
        <v>71</v>
      </c>
      <c r="AL194" s="3" t="str">
        <f t="shared" si="93"/>
        <v>−</v>
      </c>
      <c r="AM194" s="3" t="str">
        <f t="shared" si="94"/>
        <v>−</v>
      </c>
      <c r="AN194" s="3" t="str">
        <f t="shared" si="95"/>
        <v>−</v>
      </c>
      <c r="AO194" s="3" t="str">
        <f t="shared" si="64"/>
        <v>−</v>
      </c>
      <c r="AP194" s="3" t="str">
        <f t="shared" si="65"/>
        <v>−</v>
      </c>
      <c r="AQ194" s="3" t="str">
        <f t="shared" si="66"/>
        <v>−</v>
      </c>
      <c r="AR194" s="3" t="str">
        <f t="shared" si="67"/>
        <v>−</v>
      </c>
      <c r="AS194" s="3" t="str">
        <f t="shared" si="68"/>
        <v>−</v>
      </c>
      <c r="AT194" s="3" t="str">
        <f t="shared" si="69"/>
        <v>−</v>
      </c>
      <c r="AU194" s="3" t="str">
        <f t="shared" si="70"/>
        <v>−</v>
      </c>
      <c r="AV194" s="3" t="str">
        <f t="shared" si="71"/>
        <v>−</v>
      </c>
      <c r="BA194" s="3" t="str">
        <f t="shared" si="72"/>
        <v>−</v>
      </c>
      <c r="BB194" s="3" t="str">
        <f t="shared" si="73"/>
        <v>−</v>
      </c>
      <c r="BC194" s="3" t="str">
        <f t="shared" si="74"/>
        <v>−</v>
      </c>
      <c r="BI194" s="3" t="str">
        <f t="shared" si="75"/>
        <v>−</v>
      </c>
      <c r="BJ194" s="3" t="str">
        <f t="shared" si="76"/>
        <v>−</v>
      </c>
      <c r="BK194" s="3" t="str">
        <f t="shared" si="77"/>
        <v>−</v>
      </c>
      <c r="BL194" s="3" t="str">
        <f t="shared" si="78"/>
        <v>−</v>
      </c>
      <c r="BM194" s="3" t="str">
        <f t="shared" si="79"/>
        <v>−</v>
      </c>
      <c r="BN194" s="3" t="str">
        <f t="shared" si="80"/>
        <v>−</v>
      </c>
      <c r="BO194" s="3"/>
      <c r="BP194" s="3"/>
      <c r="BQ194" s="3"/>
      <c r="BR194" s="3"/>
      <c r="BS194" s="3"/>
      <c r="BT194" s="3"/>
      <c r="BU194" s="3"/>
      <c r="BV194" s="3"/>
      <c r="BW194" s="3" t="str">
        <f t="shared" si="81"/>
        <v>−</v>
      </c>
      <c r="BX194" s="3" t="str">
        <f t="shared" si="82"/>
        <v>−</v>
      </c>
      <c r="BY194" s="3" t="str">
        <f t="shared" si="83"/>
        <v>−</v>
      </c>
      <c r="BZ194" s="3" t="str">
        <f t="shared" si="84"/>
        <v>−</v>
      </c>
      <c r="CA194" s="3" t="str">
        <f t="shared" si="85"/>
        <v>−</v>
      </c>
      <c r="CB194" s="3" t="str">
        <f t="shared" si="86"/>
        <v>−</v>
      </c>
      <c r="CC194" s="3" t="str">
        <f t="shared" si="87"/>
        <v>−</v>
      </c>
      <c r="CD194" s="3" t="str">
        <f t="shared" si="88"/>
        <v>−</v>
      </c>
      <c r="CG194" s="3" t="str">
        <f t="shared" si="89"/>
        <v>−</v>
      </c>
      <c r="CH194" s="3" t="str">
        <f t="shared" si="90"/>
        <v>−</v>
      </c>
    </row>
    <row r="195" spans="1:86" ht="39" x14ac:dyDescent="0.2">
      <c r="A195" s="6" t="s">
        <v>826</v>
      </c>
      <c r="B195" s="6" t="s">
        <v>931</v>
      </c>
      <c r="C195" s="11" t="s">
        <v>1397</v>
      </c>
      <c r="D195" s="6" t="s">
        <v>922</v>
      </c>
      <c r="E195" s="6" t="s">
        <v>932</v>
      </c>
      <c r="F195" s="15" t="s">
        <v>829</v>
      </c>
      <c r="G195" s="6" t="s">
        <v>933</v>
      </c>
      <c r="H195" s="7" t="s">
        <v>70</v>
      </c>
      <c r="I195" s="28" t="s">
        <v>71</v>
      </c>
      <c r="J195" s="28" t="s">
        <v>71</v>
      </c>
      <c r="K195" s="28" t="s">
        <v>71</v>
      </c>
      <c r="L195" s="28" t="s">
        <v>70</v>
      </c>
      <c r="M195" s="8" t="s">
        <v>71</v>
      </c>
      <c r="N195" s="8" t="s">
        <v>71</v>
      </c>
      <c r="O195" s="9" t="s">
        <v>70</v>
      </c>
      <c r="P195" s="7" t="s">
        <v>70</v>
      </c>
      <c r="Q195" s="28" t="s">
        <v>70</v>
      </c>
      <c r="R195" s="28" t="s">
        <v>70</v>
      </c>
      <c r="S195" s="28" t="s">
        <v>71</v>
      </c>
      <c r="T195" s="28" t="s">
        <v>70</v>
      </c>
      <c r="U195" s="28" t="s">
        <v>71</v>
      </c>
      <c r="V195" s="8" t="s">
        <v>70</v>
      </c>
      <c r="W195" s="8" t="s">
        <v>70</v>
      </c>
      <c r="X195" s="9" t="s">
        <v>70</v>
      </c>
      <c r="Y195" s="7" t="s">
        <v>71</v>
      </c>
      <c r="Z195" s="28" t="s">
        <v>70</v>
      </c>
      <c r="AA195" s="28" t="s">
        <v>70</v>
      </c>
      <c r="AB195" s="28" t="s">
        <v>70</v>
      </c>
      <c r="AC195" s="28" t="s">
        <v>70</v>
      </c>
      <c r="AD195" s="8" t="s">
        <v>70</v>
      </c>
      <c r="AE195" s="8" t="s">
        <v>70</v>
      </c>
      <c r="AF195" s="8" t="s">
        <v>70</v>
      </c>
      <c r="AG195" s="9" t="s">
        <v>70</v>
      </c>
      <c r="AH195" s="13" t="str">
        <f t="shared" si="91"/>
        <v>A</v>
      </c>
      <c r="AI195" s="3" t="str">
        <f t="shared" si="92"/>
        <v>○</v>
      </c>
      <c r="AK195" s="3" t="s">
        <v>71</v>
      </c>
      <c r="AL195" s="3" t="str">
        <f t="shared" si="93"/>
        <v>−</v>
      </c>
      <c r="AM195" s="3" t="str">
        <f t="shared" si="94"/>
        <v>−</v>
      </c>
      <c r="AN195" s="3" t="str">
        <f t="shared" si="95"/>
        <v>−</v>
      </c>
      <c r="AO195" s="3" t="str">
        <f t="shared" si="64"/>
        <v>−</v>
      </c>
      <c r="AP195" s="3" t="str">
        <f t="shared" si="65"/>
        <v>−</v>
      </c>
      <c r="AQ195" s="3" t="str">
        <f t="shared" si="66"/>
        <v>−</v>
      </c>
      <c r="AR195" s="3" t="str">
        <f t="shared" si="67"/>
        <v>−</v>
      </c>
      <c r="AS195" s="3" t="str">
        <f t="shared" si="68"/>
        <v>−</v>
      </c>
      <c r="AT195" s="3" t="str">
        <f t="shared" si="69"/>
        <v>−</v>
      </c>
      <c r="AU195" s="3" t="str">
        <f t="shared" si="70"/>
        <v>−</v>
      </c>
      <c r="AV195" s="3" t="str">
        <f t="shared" si="71"/>
        <v>−</v>
      </c>
      <c r="BA195" s="3" t="str">
        <f t="shared" si="72"/>
        <v>−</v>
      </c>
      <c r="BB195" s="3" t="str">
        <f t="shared" si="73"/>
        <v>−</v>
      </c>
      <c r="BC195" s="3" t="str">
        <f t="shared" si="74"/>
        <v>−</v>
      </c>
      <c r="BI195" s="3" t="str">
        <f t="shared" si="75"/>
        <v>−</v>
      </c>
      <c r="BJ195" s="3" t="str">
        <f t="shared" si="76"/>
        <v>−</v>
      </c>
      <c r="BK195" s="3" t="str">
        <f t="shared" si="77"/>
        <v>−</v>
      </c>
      <c r="BL195" s="3" t="str">
        <f t="shared" si="78"/>
        <v>−</v>
      </c>
      <c r="BM195" s="3" t="str">
        <f t="shared" si="79"/>
        <v>−</v>
      </c>
      <c r="BN195" s="3" t="str">
        <f t="shared" si="80"/>
        <v>−</v>
      </c>
      <c r="BO195" s="3"/>
      <c r="BP195" s="3"/>
      <c r="BQ195" s="3"/>
      <c r="BR195" s="3"/>
      <c r="BS195" s="3"/>
      <c r="BT195" s="3"/>
      <c r="BU195" s="3"/>
      <c r="BV195" s="3"/>
      <c r="BW195" s="3" t="str">
        <f t="shared" si="81"/>
        <v>−</v>
      </c>
      <c r="BX195" s="3" t="str">
        <f t="shared" si="82"/>
        <v>−</v>
      </c>
      <c r="BY195" s="3" t="str">
        <f t="shared" si="83"/>
        <v>−</v>
      </c>
      <c r="BZ195" s="3" t="str">
        <f t="shared" si="84"/>
        <v>−</v>
      </c>
      <c r="CA195" s="3" t="str">
        <f t="shared" si="85"/>
        <v>−</v>
      </c>
      <c r="CB195" s="3" t="str">
        <f t="shared" si="86"/>
        <v>−</v>
      </c>
      <c r="CC195" s="3" t="str">
        <f t="shared" si="87"/>
        <v>−</v>
      </c>
      <c r="CD195" s="3" t="str">
        <f t="shared" si="88"/>
        <v>−</v>
      </c>
      <c r="CG195" s="3" t="str">
        <f t="shared" si="89"/>
        <v>−</v>
      </c>
      <c r="CH195" s="3" t="str">
        <f t="shared" si="90"/>
        <v>−</v>
      </c>
    </row>
    <row r="196" spans="1:86" ht="26" x14ac:dyDescent="0.2">
      <c r="A196" s="6" t="s">
        <v>826</v>
      </c>
      <c r="B196" s="6" t="s">
        <v>934</v>
      </c>
      <c r="C196" s="11" t="s">
        <v>1398</v>
      </c>
      <c r="D196" s="6" t="s">
        <v>922</v>
      </c>
      <c r="E196" s="6" t="s">
        <v>935</v>
      </c>
      <c r="F196" s="15" t="s">
        <v>829</v>
      </c>
      <c r="G196" s="6" t="s">
        <v>936</v>
      </c>
      <c r="H196" s="7" t="s">
        <v>70</v>
      </c>
      <c r="I196" s="28" t="s">
        <v>71</v>
      </c>
      <c r="J196" s="28" t="s">
        <v>71</v>
      </c>
      <c r="K196" s="28" t="s">
        <v>70</v>
      </c>
      <c r="L196" s="28" t="s">
        <v>70</v>
      </c>
      <c r="M196" s="8" t="s">
        <v>70</v>
      </c>
      <c r="N196" s="8" t="s">
        <v>71</v>
      </c>
      <c r="O196" s="9" t="s">
        <v>71</v>
      </c>
      <c r="P196" s="7" t="s">
        <v>70</v>
      </c>
      <c r="Q196" s="28" t="s">
        <v>70</v>
      </c>
      <c r="R196" s="28" t="s">
        <v>70</v>
      </c>
      <c r="S196" s="28" t="s">
        <v>71</v>
      </c>
      <c r="T196" s="28" t="s">
        <v>70</v>
      </c>
      <c r="U196" s="28" t="s">
        <v>70</v>
      </c>
      <c r="V196" s="8" t="s">
        <v>70</v>
      </c>
      <c r="W196" s="8" t="s">
        <v>70</v>
      </c>
      <c r="X196" s="9" t="s">
        <v>70</v>
      </c>
      <c r="Y196" s="7" t="s">
        <v>71</v>
      </c>
      <c r="Z196" s="28" t="s">
        <v>70</v>
      </c>
      <c r="AA196" s="28" t="s">
        <v>70</v>
      </c>
      <c r="AB196" s="28" t="s">
        <v>70</v>
      </c>
      <c r="AC196" s="28" t="s">
        <v>70</v>
      </c>
      <c r="AD196" s="8" t="s">
        <v>70</v>
      </c>
      <c r="AE196" s="8" t="s">
        <v>70</v>
      </c>
      <c r="AF196" s="8" t="s">
        <v>70</v>
      </c>
      <c r="AG196" s="9" t="s">
        <v>70</v>
      </c>
      <c r="AH196" s="13" t="str">
        <f t="shared" si="91"/>
        <v>A</v>
      </c>
      <c r="AI196" s="3" t="str">
        <f t="shared" si="92"/>
        <v>○</v>
      </c>
      <c r="AK196" s="3" t="s">
        <v>71</v>
      </c>
      <c r="AL196" s="3" t="str">
        <f t="shared" si="93"/>
        <v>−</v>
      </c>
      <c r="AM196" s="3" t="str">
        <f t="shared" si="94"/>
        <v>−</v>
      </c>
      <c r="AN196" s="3" t="str">
        <f t="shared" si="95"/>
        <v>−</v>
      </c>
      <c r="AO196" s="3" t="str">
        <f t="shared" ref="AO196:AO259" si="96">IF(COUNTIF(AH196,"*E*"),"○","−")</f>
        <v>−</v>
      </c>
      <c r="AP196" s="3" t="str">
        <f t="shared" ref="AP196:AP259" si="97">IF(COUNTIF(AH196,"*F*"),"○","−")</f>
        <v>−</v>
      </c>
      <c r="AQ196" s="3" t="str">
        <f t="shared" ref="AQ196:AQ259" si="98">IF(COUNTIF(AH196,"*G*"),"○","−")</f>
        <v>−</v>
      </c>
      <c r="AR196" s="3" t="str">
        <f t="shared" ref="AR196:AR259" si="99">IF(COUNTIF(AH196,"*H*"),"○","−")</f>
        <v>−</v>
      </c>
      <c r="AS196" s="3" t="str">
        <f t="shared" ref="AS196:AS259" si="100">IF(COUNTIF(AH196,"*I*"),"○","−")</f>
        <v>−</v>
      </c>
      <c r="AT196" s="3" t="str">
        <f t="shared" ref="AT196:AT259" si="101">IF(COUNTIF(AH196,"*J*"),"○","−")</f>
        <v>−</v>
      </c>
      <c r="AU196" s="3" t="str">
        <f t="shared" ref="AU196:AU259" si="102">IF(COUNTIF(AH196,"*K*"),"○","−")</f>
        <v>−</v>
      </c>
      <c r="AV196" s="3" t="str">
        <f t="shared" ref="AV196:AV259" si="103">IF(COUNTIF(AH196,"*L*"),"○","−")</f>
        <v>−</v>
      </c>
      <c r="BA196" s="3" t="str">
        <f t="shared" ref="BA196:BA259" si="104">IF(COUNTIF(AH196,"*M*"),"○","−")</f>
        <v>−</v>
      </c>
      <c r="BB196" s="3" t="str">
        <f t="shared" ref="BB196:BB259" si="105">IF(COUNTIF(AH196,"*N*"),"○","−")</f>
        <v>−</v>
      </c>
      <c r="BC196" s="3" t="str">
        <f t="shared" ref="BC196:BC259" si="106">IF(COUNTIF(AH196,"*O*"),"○","−")</f>
        <v>−</v>
      </c>
      <c r="BI196" s="3" t="str">
        <f t="shared" ref="BI196:BI259" si="107">IF(COUNTIF(AH196,"*P*"),"○","−")</f>
        <v>−</v>
      </c>
      <c r="BJ196" s="3" t="str">
        <f t="shared" ref="BJ196:BJ259" si="108">IF(COUNTIF(AH196,"*Q*"),"○","−")</f>
        <v>−</v>
      </c>
      <c r="BK196" s="3" t="str">
        <f t="shared" ref="BK196:BK259" si="109">IF(COUNTIF(AH196,"*R*"),"○","−")</f>
        <v>−</v>
      </c>
      <c r="BL196" s="3" t="str">
        <f t="shared" ref="BL196:BL259" si="110">IF(COUNTIF(AH196,"*S*"),"○","−")</f>
        <v>−</v>
      </c>
      <c r="BM196" s="3" t="str">
        <f t="shared" ref="BM196:BM259" si="111">IF(COUNTIF(AH196,"*T*"),"○","−")</f>
        <v>−</v>
      </c>
      <c r="BN196" s="3" t="str">
        <f t="shared" ref="BN196:BN259" si="112">IF(COUNTIF(AH196,"*11*"),"○","−")</f>
        <v>−</v>
      </c>
      <c r="BO196" s="3"/>
      <c r="BP196" s="3"/>
      <c r="BQ196" s="3"/>
      <c r="BR196" s="3"/>
      <c r="BS196" s="3"/>
      <c r="BT196" s="3"/>
      <c r="BU196" s="3"/>
      <c r="BV196" s="3"/>
      <c r="BW196" s="3" t="str">
        <f t="shared" ref="BW196:BW259" si="113">IF(COUNTIF(AH196,"*12*"),"○","−")</f>
        <v>−</v>
      </c>
      <c r="BX196" s="3" t="str">
        <f t="shared" ref="BX196:BX259" si="114">IF(COUNTIF(AH196,"*20*"),"○","−")</f>
        <v>−</v>
      </c>
      <c r="BY196" s="3" t="str">
        <f t="shared" ref="BY196:BY259" si="115">IF(COUNTIF(AH196,"*30*"),"○","−")</f>
        <v>−</v>
      </c>
      <c r="BZ196" s="3" t="str">
        <f t="shared" ref="BZ196:BZ259" si="116">IF(COUNTIF(AH196,"*70*"),"○","−")</f>
        <v>−</v>
      </c>
      <c r="CA196" s="3" t="str">
        <f t="shared" ref="CA196:CA259" si="117">IF(COUNTIF(AH196,"*102*"),"○","−")</f>
        <v>−</v>
      </c>
      <c r="CB196" s="3" t="str">
        <f t="shared" ref="CB196:CB259" si="118">IF(COUNTIF(AH196,"*141*"),"○","−")</f>
        <v>−</v>
      </c>
      <c r="CC196" s="3" t="str">
        <f t="shared" ref="CC196:CC259" si="119">IF(COUNTIF(AH196,"*142*"),"○","−")</f>
        <v>−</v>
      </c>
      <c r="CD196" s="3" t="str">
        <f t="shared" ref="CD196:CD259" si="120">IF(COUNTIF(AH196,"*143*"),"○","−")</f>
        <v>−</v>
      </c>
      <c r="CG196" s="3" t="str">
        <f t="shared" ref="CG196:CG259" si="121">IF(COUNTIF(AH196,"*144*"),"○","−")</f>
        <v>−</v>
      </c>
      <c r="CH196" s="3" t="str">
        <f t="shared" ref="CH196:CH259" si="122">IF(COUNTIF(AH196,"*160*"),"○","−")</f>
        <v>−</v>
      </c>
    </row>
    <row r="197" spans="1:86" ht="26" x14ac:dyDescent="0.2">
      <c r="A197" s="6" t="s">
        <v>826</v>
      </c>
      <c r="B197" s="6" t="s">
        <v>937</v>
      </c>
      <c r="C197" s="11" t="s">
        <v>1399</v>
      </c>
      <c r="D197" s="6" t="s">
        <v>922</v>
      </c>
      <c r="E197" s="6" t="s">
        <v>938</v>
      </c>
      <c r="F197" s="15" t="s">
        <v>829</v>
      </c>
      <c r="G197" s="6" t="s">
        <v>939</v>
      </c>
      <c r="H197" s="7" t="s">
        <v>71</v>
      </c>
      <c r="I197" s="28" t="s">
        <v>71</v>
      </c>
      <c r="J197" s="28" t="s">
        <v>70</v>
      </c>
      <c r="K197" s="28" t="s">
        <v>70</v>
      </c>
      <c r="L197" s="28" t="s">
        <v>70</v>
      </c>
      <c r="M197" s="8" t="s">
        <v>70</v>
      </c>
      <c r="N197" s="8" t="s">
        <v>70</v>
      </c>
      <c r="O197" s="9" t="s">
        <v>70</v>
      </c>
      <c r="P197" s="7" t="s">
        <v>70</v>
      </c>
      <c r="Q197" s="28" t="s">
        <v>70</v>
      </c>
      <c r="R197" s="28" t="s">
        <v>70</v>
      </c>
      <c r="S197" s="28" t="s">
        <v>70</v>
      </c>
      <c r="T197" s="28" t="s">
        <v>70</v>
      </c>
      <c r="U197" s="28" t="s">
        <v>70</v>
      </c>
      <c r="V197" s="8" t="s">
        <v>70</v>
      </c>
      <c r="W197" s="8" t="s">
        <v>70</v>
      </c>
      <c r="X197" s="9" t="s">
        <v>71</v>
      </c>
      <c r="Y197" s="7" t="s">
        <v>70</v>
      </c>
      <c r="Z197" s="28" t="s">
        <v>70</v>
      </c>
      <c r="AA197" s="28" t="s">
        <v>71</v>
      </c>
      <c r="AB197" s="28" t="s">
        <v>70</v>
      </c>
      <c r="AC197" s="28" t="s">
        <v>70</v>
      </c>
      <c r="AD197" s="8" t="s">
        <v>70</v>
      </c>
      <c r="AE197" s="8" t="s">
        <v>70</v>
      </c>
      <c r="AF197" s="8" t="s">
        <v>70</v>
      </c>
      <c r="AG197" s="9" t="s">
        <v>70</v>
      </c>
      <c r="AH197" s="13" t="str">
        <f t="shared" ref="AH197:AH260" si="123">ASC(F197)</f>
        <v>A</v>
      </c>
      <c r="AI197" s="3" t="str">
        <f>IF(COUNTIF(AH197,"*A*"),"○","−")</f>
        <v>○</v>
      </c>
      <c r="AK197" s="3" t="s">
        <v>71</v>
      </c>
      <c r="AL197" s="3" t="str">
        <f t="shared" ref="AL197:AL260" si="124">IF(COUNTIF(AH197,"*B*"),"○","−")</f>
        <v>−</v>
      </c>
      <c r="AM197" s="3" t="str">
        <f t="shared" ref="AM197:AM260" si="125">IF(COUNTIF(AH197,"*C*"),"○","−")</f>
        <v>−</v>
      </c>
      <c r="AN197" s="3" t="str">
        <f t="shared" ref="AN197:AN260" si="126">IF(COUNTIF(AH197,"*D*"),"○","−")</f>
        <v>−</v>
      </c>
      <c r="AO197" s="3" t="str">
        <f t="shared" si="96"/>
        <v>−</v>
      </c>
      <c r="AP197" s="3" t="str">
        <f t="shared" si="97"/>
        <v>−</v>
      </c>
      <c r="AQ197" s="3" t="str">
        <f t="shared" si="98"/>
        <v>−</v>
      </c>
      <c r="AR197" s="3" t="str">
        <f t="shared" si="99"/>
        <v>−</v>
      </c>
      <c r="AS197" s="3" t="str">
        <f t="shared" si="100"/>
        <v>−</v>
      </c>
      <c r="AT197" s="3" t="str">
        <f t="shared" si="101"/>
        <v>−</v>
      </c>
      <c r="AU197" s="3" t="str">
        <f t="shared" si="102"/>
        <v>−</v>
      </c>
      <c r="AV197" s="3" t="str">
        <f t="shared" si="103"/>
        <v>−</v>
      </c>
      <c r="BA197" s="3" t="str">
        <f t="shared" si="104"/>
        <v>−</v>
      </c>
      <c r="BB197" s="3" t="str">
        <f t="shared" si="105"/>
        <v>−</v>
      </c>
      <c r="BC197" s="3" t="str">
        <f t="shared" si="106"/>
        <v>−</v>
      </c>
      <c r="BI197" s="3" t="str">
        <f t="shared" si="107"/>
        <v>−</v>
      </c>
      <c r="BJ197" s="3" t="str">
        <f t="shared" si="108"/>
        <v>−</v>
      </c>
      <c r="BK197" s="3" t="str">
        <f t="shared" si="109"/>
        <v>−</v>
      </c>
      <c r="BL197" s="3" t="str">
        <f t="shared" si="110"/>
        <v>−</v>
      </c>
      <c r="BM197" s="3" t="str">
        <f t="shared" si="111"/>
        <v>−</v>
      </c>
      <c r="BN197" s="3" t="str">
        <f t="shared" si="112"/>
        <v>−</v>
      </c>
      <c r="BO197" s="3"/>
      <c r="BP197" s="3"/>
      <c r="BQ197" s="3"/>
      <c r="BR197" s="3"/>
      <c r="BS197" s="3"/>
      <c r="BT197" s="3"/>
      <c r="BU197" s="3"/>
      <c r="BV197" s="3"/>
      <c r="BW197" s="3" t="str">
        <f t="shared" si="113"/>
        <v>−</v>
      </c>
      <c r="BX197" s="3" t="str">
        <f t="shared" si="114"/>
        <v>−</v>
      </c>
      <c r="BY197" s="3" t="str">
        <f t="shared" si="115"/>
        <v>−</v>
      </c>
      <c r="BZ197" s="3" t="str">
        <f t="shared" si="116"/>
        <v>−</v>
      </c>
      <c r="CA197" s="3" t="str">
        <f t="shared" si="117"/>
        <v>−</v>
      </c>
      <c r="CB197" s="3" t="str">
        <f t="shared" si="118"/>
        <v>−</v>
      </c>
      <c r="CC197" s="3" t="str">
        <f t="shared" si="119"/>
        <v>−</v>
      </c>
      <c r="CD197" s="3" t="str">
        <f t="shared" si="120"/>
        <v>−</v>
      </c>
      <c r="CG197" s="3" t="str">
        <f t="shared" si="121"/>
        <v>−</v>
      </c>
      <c r="CH197" s="3" t="str">
        <f t="shared" si="122"/>
        <v>−</v>
      </c>
    </row>
    <row r="198" spans="1:86" ht="39" x14ac:dyDescent="0.2">
      <c r="A198" s="6" t="s">
        <v>996</v>
      </c>
      <c r="B198" s="6" t="s">
        <v>1015</v>
      </c>
      <c r="C198" s="11" t="s">
        <v>1400</v>
      </c>
      <c r="D198" s="6" t="s">
        <v>991</v>
      </c>
      <c r="E198" s="6" t="s">
        <v>1016</v>
      </c>
      <c r="F198" s="15" t="s">
        <v>1017</v>
      </c>
      <c r="G198" s="6" t="s">
        <v>1018</v>
      </c>
      <c r="H198" s="7" t="s">
        <v>70</v>
      </c>
      <c r="I198" s="28" t="s">
        <v>71</v>
      </c>
      <c r="J198" s="28" t="s">
        <v>71</v>
      </c>
      <c r="K198" s="28" t="s">
        <v>70</v>
      </c>
      <c r="L198" s="28" t="s">
        <v>70</v>
      </c>
      <c r="M198" s="8" t="s">
        <v>70</v>
      </c>
      <c r="N198" s="8" t="s">
        <v>71</v>
      </c>
      <c r="O198" s="9" t="s">
        <v>71</v>
      </c>
      <c r="P198" s="7" t="s">
        <v>70</v>
      </c>
      <c r="Q198" s="28" t="s">
        <v>71</v>
      </c>
      <c r="R198" s="28" t="s">
        <v>70</v>
      </c>
      <c r="S198" s="28" t="s">
        <v>70</v>
      </c>
      <c r="T198" s="28" t="s">
        <v>70</v>
      </c>
      <c r="U198" s="28" t="s">
        <v>70</v>
      </c>
      <c r="V198" s="8" t="s">
        <v>70</v>
      </c>
      <c r="W198" s="8" t="s">
        <v>70</v>
      </c>
      <c r="X198" s="9" t="s">
        <v>70</v>
      </c>
      <c r="Y198" s="7" t="s">
        <v>71</v>
      </c>
      <c r="Z198" s="28" t="s">
        <v>70</v>
      </c>
      <c r="AA198" s="28" t="s">
        <v>70</v>
      </c>
      <c r="AB198" s="28" t="s">
        <v>70</v>
      </c>
      <c r="AC198" s="28" t="s">
        <v>70</v>
      </c>
      <c r="AD198" s="8" t="s">
        <v>70</v>
      </c>
      <c r="AE198" s="8" t="s">
        <v>70</v>
      </c>
      <c r="AF198" s="8" t="s">
        <v>70</v>
      </c>
      <c r="AG198" s="9" t="s">
        <v>70</v>
      </c>
      <c r="AH198" s="13" t="str">
        <f t="shared" si="123"/>
        <v>R,143</v>
      </c>
      <c r="AI198" s="3" t="str">
        <f t="shared" ref="AI198:AI260" si="127">IF(COUNTIF(AH198,"*A*"),"○","−")</f>
        <v>−</v>
      </c>
      <c r="AL198" s="3" t="str">
        <f t="shared" si="124"/>
        <v>−</v>
      </c>
      <c r="AM198" s="3" t="str">
        <f t="shared" si="125"/>
        <v>−</v>
      </c>
      <c r="AN198" s="3" t="str">
        <f t="shared" si="126"/>
        <v>−</v>
      </c>
      <c r="AO198" s="3" t="str">
        <f t="shared" si="96"/>
        <v>−</v>
      </c>
      <c r="AP198" s="3" t="str">
        <f t="shared" si="97"/>
        <v>−</v>
      </c>
      <c r="AQ198" s="3" t="str">
        <f t="shared" si="98"/>
        <v>−</v>
      </c>
      <c r="AR198" s="3" t="str">
        <f t="shared" si="99"/>
        <v>−</v>
      </c>
      <c r="AS198" s="3" t="str">
        <f t="shared" si="100"/>
        <v>−</v>
      </c>
      <c r="AT198" s="3" t="str">
        <f t="shared" si="101"/>
        <v>−</v>
      </c>
      <c r="AU198" s="3" t="str">
        <f t="shared" si="102"/>
        <v>−</v>
      </c>
      <c r="AV198" s="3" t="str">
        <f t="shared" si="103"/>
        <v>−</v>
      </c>
      <c r="BA198" s="3" t="str">
        <f t="shared" si="104"/>
        <v>−</v>
      </c>
      <c r="BB198" s="3" t="str">
        <f t="shared" si="105"/>
        <v>−</v>
      </c>
      <c r="BC198" s="3" t="str">
        <f t="shared" si="106"/>
        <v>−</v>
      </c>
      <c r="BI198" s="3" t="str">
        <f t="shared" si="107"/>
        <v>−</v>
      </c>
      <c r="BJ198" s="3" t="str">
        <f t="shared" si="108"/>
        <v>−</v>
      </c>
      <c r="BK198" s="3" t="str">
        <f t="shared" si="109"/>
        <v>○</v>
      </c>
      <c r="BL198" s="3" t="str">
        <f t="shared" si="110"/>
        <v>−</v>
      </c>
      <c r="BM198" s="3" t="str">
        <f t="shared" si="111"/>
        <v>−</v>
      </c>
      <c r="BN198" s="3" t="str">
        <f t="shared" si="112"/>
        <v>−</v>
      </c>
      <c r="BO198" s="3"/>
      <c r="BP198" s="3"/>
      <c r="BQ198" s="3"/>
      <c r="BR198" s="3"/>
      <c r="BS198" s="3"/>
      <c r="BT198" s="3"/>
      <c r="BU198" s="3"/>
      <c r="BV198" s="3"/>
      <c r="BW198" s="3" t="str">
        <f t="shared" si="113"/>
        <v>−</v>
      </c>
      <c r="BX198" s="3" t="str">
        <f t="shared" si="114"/>
        <v>−</v>
      </c>
      <c r="BY198" s="3" t="str">
        <f t="shared" si="115"/>
        <v>−</v>
      </c>
      <c r="BZ198" s="3" t="str">
        <f t="shared" si="116"/>
        <v>−</v>
      </c>
      <c r="CA198" s="3" t="str">
        <f t="shared" si="117"/>
        <v>−</v>
      </c>
      <c r="CB198" s="3" t="str">
        <f t="shared" si="118"/>
        <v>−</v>
      </c>
      <c r="CC198" s="3" t="str">
        <f t="shared" si="119"/>
        <v>−</v>
      </c>
      <c r="CD198" s="3" t="str">
        <f t="shared" si="120"/>
        <v>○</v>
      </c>
      <c r="CF198" s="3" t="s">
        <v>71</v>
      </c>
      <c r="CG198" s="3" t="str">
        <f t="shared" si="121"/>
        <v>−</v>
      </c>
      <c r="CH198" s="3" t="str">
        <f t="shared" si="122"/>
        <v>−</v>
      </c>
    </row>
    <row r="199" spans="1:86" ht="52" x14ac:dyDescent="0.2">
      <c r="A199" s="6" t="s">
        <v>996</v>
      </c>
      <c r="B199" s="6" t="s">
        <v>1028</v>
      </c>
      <c r="C199" s="11" t="s">
        <v>1401</v>
      </c>
      <c r="D199" s="6" t="s">
        <v>1027</v>
      </c>
      <c r="E199" s="6" t="s">
        <v>1029</v>
      </c>
      <c r="F199" s="15" t="s">
        <v>1030</v>
      </c>
      <c r="G199" s="6" t="s">
        <v>1031</v>
      </c>
      <c r="H199" s="7" t="s">
        <v>70</v>
      </c>
      <c r="I199" s="28" t="s">
        <v>71</v>
      </c>
      <c r="J199" s="28" t="s">
        <v>71</v>
      </c>
      <c r="K199" s="28" t="s">
        <v>70</v>
      </c>
      <c r="L199" s="28" t="s">
        <v>70</v>
      </c>
      <c r="M199" s="8" t="s">
        <v>70</v>
      </c>
      <c r="N199" s="8" t="s">
        <v>70</v>
      </c>
      <c r="O199" s="9" t="s">
        <v>70</v>
      </c>
      <c r="P199" s="7" t="s">
        <v>70</v>
      </c>
      <c r="Q199" s="28" t="s">
        <v>71</v>
      </c>
      <c r="R199" s="28" t="s">
        <v>70</v>
      </c>
      <c r="S199" s="28" t="s">
        <v>71</v>
      </c>
      <c r="T199" s="28" t="s">
        <v>71</v>
      </c>
      <c r="U199" s="28" t="s">
        <v>70</v>
      </c>
      <c r="V199" s="8" t="s">
        <v>70</v>
      </c>
      <c r="W199" s="8" t="s">
        <v>71</v>
      </c>
      <c r="X199" s="9" t="s">
        <v>71</v>
      </c>
      <c r="Y199" s="7" t="s">
        <v>71</v>
      </c>
      <c r="Z199" s="28" t="s">
        <v>70</v>
      </c>
      <c r="AA199" s="28" t="s">
        <v>70</v>
      </c>
      <c r="AB199" s="28" t="s">
        <v>70</v>
      </c>
      <c r="AC199" s="28" t="s">
        <v>70</v>
      </c>
      <c r="AD199" s="8" t="s">
        <v>70</v>
      </c>
      <c r="AE199" s="8" t="s">
        <v>70</v>
      </c>
      <c r="AF199" s="8" t="s">
        <v>70</v>
      </c>
      <c r="AG199" s="9" t="s">
        <v>70</v>
      </c>
      <c r="AH199" s="13" t="str">
        <f t="shared" si="123"/>
        <v>F</v>
      </c>
      <c r="AI199" s="3" t="str">
        <f t="shared" si="127"/>
        <v>−</v>
      </c>
      <c r="AL199" s="3" t="str">
        <f t="shared" si="124"/>
        <v>−</v>
      </c>
      <c r="AM199" s="3" t="str">
        <f t="shared" si="125"/>
        <v>−</v>
      </c>
      <c r="AN199" s="3" t="str">
        <f t="shared" si="126"/>
        <v>−</v>
      </c>
      <c r="AO199" s="3" t="str">
        <f t="shared" si="96"/>
        <v>−</v>
      </c>
      <c r="AP199" s="3" t="str">
        <f t="shared" si="97"/>
        <v>○</v>
      </c>
      <c r="AQ199" s="3" t="str">
        <f t="shared" si="98"/>
        <v>−</v>
      </c>
      <c r="AR199" s="3" t="str">
        <f t="shared" si="99"/>
        <v>−</v>
      </c>
      <c r="AS199" s="3" t="str">
        <f t="shared" si="100"/>
        <v>−</v>
      </c>
      <c r="AT199" s="3" t="str">
        <f t="shared" si="101"/>
        <v>−</v>
      </c>
      <c r="AU199" s="3" t="str">
        <f t="shared" si="102"/>
        <v>−</v>
      </c>
      <c r="AV199" s="3" t="str">
        <f t="shared" si="103"/>
        <v>−</v>
      </c>
      <c r="BA199" s="3" t="str">
        <f t="shared" si="104"/>
        <v>−</v>
      </c>
      <c r="BB199" s="3" t="str">
        <f t="shared" si="105"/>
        <v>−</v>
      </c>
      <c r="BC199" s="3" t="str">
        <f t="shared" si="106"/>
        <v>−</v>
      </c>
      <c r="BI199" s="3" t="str">
        <f t="shared" si="107"/>
        <v>−</v>
      </c>
      <c r="BJ199" s="3" t="str">
        <f t="shared" si="108"/>
        <v>−</v>
      </c>
      <c r="BK199" s="3" t="str">
        <f t="shared" si="109"/>
        <v>−</v>
      </c>
      <c r="BL199" s="3" t="str">
        <f t="shared" si="110"/>
        <v>−</v>
      </c>
      <c r="BM199" s="3" t="str">
        <f t="shared" si="111"/>
        <v>−</v>
      </c>
      <c r="BN199" s="3" t="str">
        <f t="shared" si="112"/>
        <v>−</v>
      </c>
      <c r="BO199" s="3"/>
      <c r="BP199" s="3"/>
      <c r="BQ199" s="3"/>
      <c r="BR199" s="3"/>
      <c r="BS199" s="3"/>
      <c r="BT199" s="3"/>
      <c r="BU199" s="3"/>
      <c r="BV199" s="3"/>
      <c r="BW199" s="3" t="str">
        <f t="shared" si="113"/>
        <v>−</v>
      </c>
      <c r="BX199" s="3" t="str">
        <f t="shared" si="114"/>
        <v>−</v>
      </c>
      <c r="BY199" s="3" t="str">
        <f t="shared" si="115"/>
        <v>−</v>
      </c>
      <c r="BZ199" s="3" t="str">
        <f t="shared" si="116"/>
        <v>−</v>
      </c>
      <c r="CA199" s="3" t="str">
        <f t="shared" si="117"/>
        <v>−</v>
      </c>
      <c r="CB199" s="3" t="str">
        <f t="shared" si="118"/>
        <v>−</v>
      </c>
      <c r="CC199" s="3" t="str">
        <f t="shared" si="119"/>
        <v>−</v>
      </c>
      <c r="CD199" s="3" t="str">
        <f t="shared" si="120"/>
        <v>−</v>
      </c>
      <c r="CG199" s="3" t="str">
        <f t="shared" si="121"/>
        <v>−</v>
      </c>
      <c r="CH199" s="3" t="str">
        <f t="shared" si="122"/>
        <v>−</v>
      </c>
    </row>
    <row r="200" spans="1:86" ht="39" x14ac:dyDescent="0.2">
      <c r="A200" s="6" t="s">
        <v>996</v>
      </c>
      <c r="B200" s="6" t="s">
        <v>1032</v>
      </c>
      <c r="C200" s="11" t="s">
        <v>1402</v>
      </c>
      <c r="D200" s="6" t="s">
        <v>1027</v>
      </c>
      <c r="E200" s="6" t="s">
        <v>1033</v>
      </c>
      <c r="F200" s="15" t="s">
        <v>1030</v>
      </c>
      <c r="G200" s="6" t="s">
        <v>1034</v>
      </c>
      <c r="H200" s="7" t="s">
        <v>70</v>
      </c>
      <c r="I200" s="28" t="s">
        <v>71</v>
      </c>
      <c r="J200" s="28" t="s">
        <v>71</v>
      </c>
      <c r="K200" s="28" t="s">
        <v>70</v>
      </c>
      <c r="L200" s="28" t="s">
        <v>70</v>
      </c>
      <c r="M200" s="8" t="s">
        <v>70</v>
      </c>
      <c r="N200" s="8" t="s">
        <v>70</v>
      </c>
      <c r="O200" s="9" t="s">
        <v>71</v>
      </c>
      <c r="P200" s="7" t="s">
        <v>70</v>
      </c>
      <c r="Q200" s="28" t="s">
        <v>70</v>
      </c>
      <c r="R200" s="28" t="s">
        <v>70</v>
      </c>
      <c r="S200" s="28" t="s">
        <v>71</v>
      </c>
      <c r="T200" s="28" t="s">
        <v>70</v>
      </c>
      <c r="U200" s="28" t="s">
        <v>70</v>
      </c>
      <c r="V200" s="8" t="s">
        <v>70</v>
      </c>
      <c r="W200" s="8" t="s">
        <v>70</v>
      </c>
      <c r="X200" s="9" t="s">
        <v>70</v>
      </c>
      <c r="Y200" s="7" t="s">
        <v>71</v>
      </c>
      <c r="Z200" s="28" t="s">
        <v>70</v>
      </c>
      <c r="AA200" s="28" t="s">
        <v>70</v>
      </c>
      <c r="AB200" s="28" t="s">
        <v>70</v>
      </c>
      <c r="AC200" s="28" t="s">
        <v>70</v>
      </c>
      <c r="AD200" s="8" t="s">
        <v>70</v>
      </c>
      <c r="AE200" s="8" t="s">
        <v>70</v>
      </c>
      <c r="AF200" s="8" t="s">
        <v>70</v>
      </c>
      <c r="AG200" s="9" t="s">
        <v>70</v>
      </c>
      <c r="AH200" s="13" t="str">
        <f t="shared" si="123"/>
        <v>F</v>
      </c>
      <c r="AI200" s="3" t="str">
        <f t="shared" si="127"/>
        <v>−</v>
      </c>
      <c r="AL200" s="3" t="str">
        <f t="shared" si="124"/>
        <v>−</v>
      </c>
      <c r="AM200" s="3" t="str">
        <f t="shared" si="125"/>
        <v>−</v>
      </c>
      <c r="AN200" s="3" t="str">
        <f t="shared" si="126"/>
        <v>−</v>
      </c>
      <c r="AO200" s="3" t="str">
        <f t="shared" si="96"/>
        <v>−</v>
      </c>
      <c r="AP200" s="3" t="str">
        <f t="shared" si="97"/>
        <v>○</v>
      </c>
      <c r="AQ200" s="3" t="str">
        <f t="shared" si="98"/>
        <v>−</v>
      </c>
      <c r="AR200" s="3" t="str">
        <f t="shared" si="99"/>
        <v>−</v>
      </c>
      <c r="AS200" s="3" t="str">
        <f t="shared" si="100"/>
        <v>−</v>
      </c>
      <c r="AT200" s="3" t="str">
        <f t="shared" si="101"/>
        <v>−</v>
      </c>
      <c r="AU200" s="3" t="str">
        <f t="shared" si="102"/>
        <v>−</v>
      </c>
      <c r="AV200" s="3" t="str">
        <f t="shared" si="103"/>
        <v>−</v>
      </c>
      <c r="BA200" s="3" t="str">
        <f t="shared" si="104"/>
        <v>−</v>
      </c>
      <c r="BB200" s="3" t="str">
        <f t="shared" si="105"/>
        <v>−</v>
      </c>
      <c r="BC200" s="3" t="str">
        <f t="shared" si="106"/>
        <v>−</v>
      </c>
      <c r="BI200" s="3" t="str">
        <f t="shared" si="107"/>
        <v>−</v>
      </c>
      <c r="BJ200" s="3" t="str">
        <f t="shared" si="108"/>
        <v>−</v>
      </c>
      <c r="BK200" s="3" t="str">
        <f t="shared" si="109"/>
        <v>−</v>
      </c>
      <c r="BL200" s="3" t="str">
        <f t="shared" si="110"/>
        <v>−</v>
      </c>
      <c r="BM200" s="3" t="str">
        <f t="shared" si="111"/>
        <v>−</v>
      </c>
      <c r="BN200" s="3" t="str">
        <f t="shared" si="112"/>
        <v>−</v>
      </c>
      <c r="BO200" s="3"/>
      <c r="BP200" s="3"/>
      <c r="BQ200" s="3"/>
      <c r="BR200" s="3"/>
      <c r="BS200" s="3"/>
      <c r="BT200" s="3"/>
      <c r="BU200" s="3"/>
      <c r="BV200" s="3"/>
      <c r="BW200" s="3" t="str">
        <f t="shared" si="113"/>
        <v>−</v>
      </c>
      <c r="BX200" s="3" t="str">
        <f t="shared" si="114"/>
        <v>−</v>
      </c>
      <c r="BY200" s="3" t="str">
        <f t="shared" si="115"/>
        <v>−</v>
      </c>
      <c r="BZ200" s="3" t="str">
        <f t="shared" si="116"/>
        <v>−</v>
      </c>
      <c r="CA200" s="3" t="str">
        <f t="shared" si="117"/>
        <v>−</v>
      </c>
      <c r="CB200" s="3" t="str">
        <f t="shared" si="118"/>
        <v>−</v>
      </c>
      <c r="CC200" s="3" t="str">
        <f t="shared" si="119"/>
        <v>−</v>
      </c>
      <c r="CD200" s="3" t="str">
        <f t="shared" si="120"/>
        <v>−</v>
      </c>
      <c r="CG200" s="3" t="str">
        <f t="shared" si="121"/>
        <v>−</v>
      </c>
      <c r="CH200" s="3" t="str">
        <f t="shared" si="122"/>
        <v>−</v>
      </c>
    </row>
    <row r="201" spans="1:86" ht="39" x14ac:dyDescent="0.2">
      <c r="A201" s="6" t="s">
        <v>996</v>
      </c>
      <c r="B201" s="6" t="s">
        <v>1023</v>
      </c>
      <c r="C201" s="11" t="s">
        <v>1403</v>
      </c>
      <c r="D201" s="6" t="s">
        <v>991</v>
      </c>
      <c r="E201" s="6" t="s">
        <v>1024</v>
      </c>
      <c r="F201" s="15" t="s">
        <v>1025</v>
      </c>
      <c r="G201" s="6" t="s">
        <v>1026</v>
      </c>
      <c r="H201" s="7" t="s">
        <v>70</v>
      </c>
      <c r="I201" s="28" t="s">
        <v>71</v>
      </c>
      <c r="J201" s="28" t="s">
        <v>70</v>
      </c>
      <c r="K201" s="28" t="s">
        <v>70</v>
      </c>
      <c r="L201" s="28" t="s">
        <v>70</v>
      </c>
      <c r="M201" s="8" t="s">
        <v>70</v>
      </c>
      <c r="N201" s="8" t="s">
        <v>71</v>
      </c>
      <c r="O201" s="9" t="s">
        <v>71</v>
      </c>
      <c r="P201" s="7" t="s">
        <v>70</v>
      </c>
      <c r="Q201" s="28" t="s">
        <v>71</v>
      </c>
      <c r="R201" s="28" t="s">
        <v>70</v>
      </c>
      <c r="S201" s="28" t="s">
        <v>71</v>
      </c>
      <c r="T201" s="28" t="s">
        <v>70</v>
      </c>
      <c r="U201" s="28" t="s">
        <v>70</v>
      </c>
      <c r="V201" s="8" t="s">
        <v>70</v>
      </c>
      <c r="W201" s="8" t="s">
        <v>70</v>
      </c>
      <c r="X201" s="9" t="s">
        <v>70</v>
      </c>
      <c r="Y201" s="7" t="s">
        <v>71</v>
      </c>
      <c r="Z201" s="28" t="s">
        <v>70</v>
      </c>
      <c r="AA201" s="28" t="s">
        <v>70</v>
      </c>
      <c r="AB201" s="28" t="s">
        <v>70</v>
      </c>
      <c r="AC201" s="28" t="s">
        <v>70</v>
      </c>
      <c r="AD201" s="8" t="s">
        <v>70</v>
      </c>
      <c r="AE201" s="8" t="s">
        <v>70</v>
      </c>
      <c r="AF201" s="8" t="s">
        <v>70</v>
      </c>
      <c r="AG201" s="9" t="s">
        <v>70</v>
      </c>
      <c r="AH201" s="13" t="str">
        <f t="shared" si="123"/>
        <v>E,F,142</v>
      </c>
      <c r="AI201" s="3" t="str">
        <f t="shared" si="127"/>
        <v>−</v>
      </c>
      <c r="AL201" s="3" t="str">
        <f t="shared" si="124"/>
        <v>−</v>
      </c>
      <c r="AM201" s="3" t="str">
        <f t="shared" si="125"/>
        <v>−</v>
      </c>
      <c r="AN201" s="3" t="str">
        <f t="shared" si="126"/>
        <v>−</v>
      </c>
      <c r="AO201" s="3" t="str">
        <f t="shared" si="96"/>
        <v>○</v>
      </c>
      <c r="AP201" s="3" t="str">
        <f t="shared" si="97"/>
        <v>○</v>
      </c>
      <c r="AQ201" s="3" t="str">
        <f t="shared" si="98"/>
        <v>−</v>
      </c>
      <c r="AR201" s="3" t="str">
        <f t="shared" si="99"/>
        <v>−</v>
      </c>
      <c r="AS201" s="3" t="str">
        <f t="shared" si="100"/>
        <v>−</v>
      </c>
      <c r="AT201" s="3" t="str">
        <f t="shared" si="101"/>
        <v>−</v>
      </c>
      <c r="AU201" s="3" t="str">
        <f t="shared" si="102"/>
        <v>−</v>
      </c>
      <c r="AV201" s="3" t="str">
        <f t="shared" si="103"/>
        <v>−</v>
      </c>
      <c r="BA201" s="3" t="str">
        <f t="shared" si="104"/>
        <v>−</v>
      </c>
      <c r="BB201" s="3" t="str">
        <f t="shared" si="105"/>
        <v>−</v>
      </c>
      <c r="BC201" s="3" t="str">
        <f t="shared" si="106"/>
        <v>−</v>
      </c>
      <c r="BI201" s="3" t="str">
        <f t="shared" si="107"/>
        <v>−</v>
      </c>
      <c r="BJ201" s="3" t="str">
        <f t="shared" si="108"/>
        <v>−</v>
      </c>
      <c r="BK201" s="3" t="str">
        <f t="shared" si="109"/>
        <v>−</v>
      </c>
      <c r="BL201" s="3" t="str">
        <f t="shared" si="110"/>
        <v>−</v>
      </c>
      <c r="BM201" s="3" t="str">
        <f t="shared" si="111"/>
        <v>−</v>
      </c>
      <c r="BN201" s="3" t="str">
        <f t="shared" si="112"/>
        <v>−</v>
      </c>
      <c r="BO201" s="3"/>
      <c r="BP201" s="3"/>
      <c r="BQ201" s="3"/>
      <c r="BR201" s="3"/>
      <c r="BS201" s="3"/>
      <c r="BT201" s="3"/>
      <c r="BU201" s="3"/>
      <c r="BV201" s="3"/>
      <c r="BW201" s="3" t="str">
        <f t="shared" si="113"/>
        <v>−</v>
      </c>
      <c r="BX201" s="3" t="str">
        <f t="shared" si="114"/>
        <v>−</v>
      </c>
      <c r="BY201" s="3" t="str">
        <f t="shared" si="115"/>
        <v>−</v>
      </c>
      <c r="BZ201" s="3" t="str">
        <f t="shared" si="116"/>
        <v>−</v>
      </c>
      <c r="CA201" s="3" t="str">
        <f t="shared" si="117"/>
        <v>−</v>
      </c>
      <c r="CB201" s="3" t="str">
        <f t="shared" si="118"/>
        <v>−</v>
      </c>
      <c r="CC201" s="3" t="str">
        <f t="shared" si="119"/>
        <v>○</v>
      </c>
      <c r="CD201" s="3" t="str">
        <f t="shared" si="120"/>
        <v>−</v>
      </c>
      <c r="CG201" s="3" t="str">
        <f t="shared" si="121"/>
        <v>−</v>
      </c>
      <c r="CH201" s="3" t="str">
        <f t="shared" si="122"/>
        <v>−</v>
      </c>
    </row>
    <row r="202" spans="1:86" ht="39" x14ac:dyDescent="0.2">
      <c r="A202" s="6" t="s">
        <v>996</v>
      </c>
      <c r="B202" s="6" t="s">
        <v>1019</v>
      </c>
      <c r="C202" s="11" t="s">
        <v>1404</v>
      </c>
      <c r="D202" s="6" t="s">
        <v>991</v>
      </c>
      <c r="E202" s="6" t="s">
        <v>1020</v>
      </c>
      <c r="F202" s="15" t="s">
        <v>1021</v>
      </c>
      <c r="G202" s="6" t="s">
        <v>1022</v>
      </c>
      <c r="H202" s="7" t="s">
        <v>70</v>
      </c>
      <c r="I202" s="28" t="s">
        <v>71</v>
      </c>
      <c r="J202" s="28" t="s">
        <v>71</v>
      </c>
      <c r="K202" s="28" t="s">
        <v>70</v>
      </c>
      <c r="L202" s="28" t="s">
        <v>70</v>
      </c>
      <c r="M202" s="8" t="s">
        <v>70</v>
      </c>
      <c r="N202" s="8" t="s">
        <v>71</v>
      </c>
      <c r="O202" s="9" t="s">
        <v>71</v>
      </c>
      <c r="P202" s="7" t="s">
        <v>70</v>
      </c>
      <c r="Q202" s="28" t="s">
        <v>70</v>
      </c>
      <c r="R202" s="28" t="s">
        <v>70</v>
      </c>
      <c r="S202" s="28" t="s">
        <v>71</v>
      </c>
      <c r="T202" s="28" t="s">
        <v>70</v>
      </c>
      <c r="U202" s="28" t="s">
        <v>70</v>
      </c>
      <c r="V202" s="8" t="s">
        <v>70</v>
      </c>
      <c r="W202" s="8" t="s">
        <v>70</v>
      </c>
      <c r="X202" s="9" t="s">
        <v>70</v>
      </c>
      <c r="Y202" s="7" t="s">
        <v>71</v>
      </c>
      <c r="Z202" s="28" t="s">
        <v>70</v>
      </c>
      <c r="AA202" s="28" t="s">
        <v>70</v>
      </c>
      <c r="AB202" s="28" t="s">
        <v>70</v>
      </c>
      <c r="AC202" s="28" t="s">
        <v>70</v>
      </c>
      <c r="AD202" s="8" t="s">
        <v>70</v>
      </c>
      <c r="AE202" s="8" t="s">
        <v>70</v>
      </c>
      <c r="AF202" s="8" t="s">
        <v>70</v>
      </c>
      <c r="AG202" s="9" t="s">
        <v>70</v>
      </c>
      <c r="AH202" s="13" t="str">
        <f t="shared" si="123"/>
        <v>E,R,143</v>
      </c>
      <c r="AI202" s="3" t="str">
        <f t="shared" si="127"/>
        <v>−</v>
      </c>
      <c r="AL202" s="3" t="str">
        <f t="shared" si="124"/>
        <v>−</v>
      </c>
      <c r="AM202" s="3" t="str">
        <f t="shared" si="125"/>
        <v>−</v>
      </c>
      <c r="AN202" s="3" t="str">
        <f t="shared" si="126"/>
        <v>−</v>
      </c>
      <c r="AO202" s="3" t="str">
        <f t="shared" si="96"/>
        <v>○</v>
      </c>
      <c r="AP202" s="3" t="str">
        <f t="shared" si="97"/>
        <v>−</v>
      </c>
      <c r="AQ202" s="3" t="str">
        <f t="shared" si="98"/>
        <v>−</v>
      </c>
      <c r="AR202" s="3" t="str">
        <f t="shared" si="99"/>
        <v>−</v>
      </c>
      <c r="AS202" s="3" t="str">
        <f t="shared" si="100"/>
        <v>−</v>
      </c>
      <c r="AT202" s="3" t="str">
        <f t="shared" si="101"/>
        <v>−</v>
      </c>
      <c r="AU202" s="3" t="str">
        <f t="shared" si="102"/>
        <v>−</v>
      </c>
      <c r="AV202" s="3" t="str">
        <f t="shared" si="103"/>
        <v>−</v>
      </c>
      <c r="BA202" s="3" t="str">
        <f t="shared" si="104"/>
        <v>−</v>
      </c>
      <c r="BB202" s="3" t="str">
        <f t="shared" si="105"/>
        <v>−</v>
      </c>
      <c r="BC202" s="3" t="str">
        <f t="shared" si="106"/>
        <v>−</v>
      </c>
      <c r="BI202" s="3" t="str">
        <f t="shared" si="107"/>
        <v>−</v>
      </c>
      <c r="BJ202" s="3" t="str">
        <f t="shared" si="108"/>
        <v>−</v>
      </c>
      <c r="BK202" s="3" t="str">
        <f t="shared" si="109"/>
        <v>○</v>
      </c>
      <c r="BL202" s="3" t="str">
        <f t="shared" si="110"/>
        <v>−</v>
      </c>
      <c r="BM202" s="3" t="str">
        <f t="shared" si="111"/>
        <v>−</v>
      </c>
      <c r="BN202" s="3" t="str">
        <f t="shared" si="112"/>
        <v>−</v>
      </c>
      <c r="BO202" s="3"/>
      <c r="BP202" s="3"/>
      <c r="BQ202" s="3"/>
      <c r="BR202" s="3"/>
      <c r="BS202" s="3"/>
      <c r="BT202" s="3"/>
      <c r="BU202" s="3"/>
      <c r="BV202" s="3"/>
      <c r="BW202" s="3" t="str">
        <f t="shared" si="113"/>
        <v>−</v>
      </c>
      <c r="BX202" s="3" t="str">
        <f t="shared" si="114"/>
        <v>−</v>
      </c>
      <c r="BY202" s="3" t="str">
        <f t="shared" si="115"/>
        <v>−</v>
      </c>
      <c r="BZ202" s="3" t="str">
        <f t="shared" si="116"/>
        <v>−</v>
      </c>
      <c r="CA202" s="3" t="str">
        <f t="shared" si="117"/>
        <v>−</v>
      </c>
      <c r="CB202" s="3" t="str">
        <f t="shared" si="118"/>
        <v>−</v>
      </c>
      <c r="CC202" s="3" t="str">
        <f t="shared" si="119"/>
        <v>−</v>
      </c>
      <c r="CD202" s="3" t="str">
        <f t="shared" si="120"/>
        <v>○</v>
      </c>
      <c r="CF202" s="3" t="s">
        <v>71</v>
      </c>
      <c r="CG202" s="3" t="str">
        <f t="shared" si="121"/>
        <v>−</v>
      </c>
      <c r="CH202" s="3" t="str">
        <f t="shared" si="122"/>
        <v>−</v>
      </c>
    </row>
    <row r="203" spans="1:86" ht="52" x14ac:dyDescent="0.2">
      <c r="A203" s="6" t="s">
        <v>996</v>
      </c>
      <c r="B203" s="6" t="s">
        <v>1008</v>
      </c>
      <c r="C203" s="11" t="s">
        <v>1405</v>
      </c>
      <c r="D203" s="6" t="s">
        <v>991</v>
      </c>
      <c r="E203" s="6" t="s">
        <v>1009</v>
      </c>
      <c r="F203" s="15" t="s">
        <v>1599</v>
      </c>
      <c r="G203" s="6" t="s">
        <v>1010</v>
      </c>
      <c r="H203" s="7" t="s">
        <v>70</v>
      </c>
      <c r="I203" s="28" t="s">
        <v>71</v>
      </c>
      <c r="J203" s="28" t="s">
        <v>70</v>
      </c>
      <c r="K203" s="28" t="s">
        <v>70</v>
      </c>
      <c r="L203" s="28" t="s">
        <v>70</v>
      </c>
      <c r="M203" s="8" t="s">
        <v>70</v>
      </c>
      <c r="N203" s="8" t="s">
        <v>71</v>
      </c>
      <c r="O203" s="9" t="s">
        <v>71</v>
      </c>
      <c r="P203" s="7" t="s">
        <v>71</v>
      </c>
      <c r="Q203" s="28" t="s">
        <v>71</v>
      </c>
      <c r="R203" s="28" t="s">
        <v>70</v>
      </c>
      <c r="S203" s="28" t="s">
        <v>70</v>
      </c>
      <c r="T203" s="28" t="s">
        <v>70</v>
      </c>
      <c r="U203" s="28" t="s">
        <v>70</v>
      </c>
      <c r="V203" s="8" t="s">
        <v>70</v>
      </c>
      <c r="W203" s="8" t="s">
        <v>70</v>
      </c>
      <c r="X203" s="9" t="s">
        <v>70</v>
      </c>
      <c r="Y203" s="7" t="s">
        <v>71</v>
      </c>
      <c r="Z203" s="28" t="s">
        <v>70</v>
      </c>
      <c r="AA203" s="28" t="s">
        <v>70</v>
      </c>
      <c r="AB203" s="28" t="s">
        <v>70</v>
      </c>
      <c r="AC203" s="28" t="s">
        <v>70</v>
      </c>
      <c r="AD203" s="8" t="s">
        <v>70</v>
      </c>
      <c r="AE203" s="8" t="s">
        <v>70</v>
      </c>
      <c r="AF203" s="8" t="s">
        <v>70</v>
      </c>
      <c r="AG203" s="9" t="s">
        <v>70</v>
      </c>
      <c r="AH203" s="13" t="str">
        <f t="shared" si="123"/>
        <v>C,E,F,G,I,L,P,R</v>
      </c>
      <c r="AI203" s="3" t="str">
        <f t="shared" si="127"/>
        <v>−</v>
      </c>
      <c r="AL203" s="3" t="str">
        <f t="shared" si="124"/>
        <v>−</v>
      </c>
      <c r="AM203" s="3" t="str">
        <f t="shared" si="125"/>
        <v>○</v>
      </c>
      <c r="AN203" s="3" t="str">
        <f t="shared" si="126"/>
        <v>−</v>
      </c>
      <c r="AO203" s="3" t="str">
        <f t="shared" si="96"/>
        <v>○</v>
      </c>
      <c r="AP203" s="3" t="str">
        <f t="shared" si="97"/>
        <v>○</v>
      </c>
      <c r="AQ203" s="3" t="str">
        <f t="shared" si="98"/>
        <v>○</v>
      </c>
      <c r="AR203" s="3" t="str">
        <f t="shared" si="99"/>
        <v>−</v>
      </c>
      <c r="AS203" s="3" t="str">
        <f t="shared" si="100"/>
        <v>○</v>
      </c>
      <c r="AT203" s="3" t="str">
        <f t="shared" si="101"/>
        <v>−</v>
      </c>
      <c r="AU203" s="3" t="str">
        <f t="shared" si="102"/>
        <v>−</v>
      </c>
      <c r="AV203" s="3" t="str">
        <f t="shared" si="103"/>
        <v>○</v>
      </c>
      <c r="AY203" s="3" t="s">
        <v>71</v>
      </c>
      <c r="AZ203" s="3" t="s">
        <v>71</v>
      </c>
      <c r="BA203" s="3" t="str">
        <f t="shared" si="104"/>
        <v>−</v>
      </c>
      <c r="BB203" s="3" t="str">
        <f t="shared" si="105"/>
        <v>−</v>
      </c>
      <c r="BC203" s="3" t="str">
        <f t="shared" si="106"/>
        <v>−</v>
      </c>
      <c r="BI203" s="3" t="str">
        <f t="shared" si="107"/>
        <v>○</v>
      </c>
      <c r="BJ203" s="3" t="str">
        <f t="shared" si="108"/>
        <v>−</v>
      </c>
      <c r="BK203" s="3" t="str">
        <f t="shared" si="109"/>
        <v>○</v>
      </c>
      <c r="BL203" s="3" t="str">
        <f t="shared" si="110"/>
        <v>−</v>
      </c>
      <c r="BM203" s="3" t="str">
        <f t="shared" si="111"/>
        <v>−</v>
      </c>
      <c r="BN203" s="3" t="str">
        <f t="shared" si="112"/>
        <v>−</v>
      </c>
      <c r="BO203" s="3"/>
      <c r="BP203" s="3"/>
      <c r="BQ203" s="3"/>
      <c r="BR203" s="3"/>
      <c r="BS203" s="3"/>
      <c r="BT203" s="3"/>
      <c r="BU203" s="3"/>
      <c r="BV203" s="3"/>
      <c r="BW203" s="3" t="str">
        <f t="shared" si="113"/>
        <v>−</v>
      </c>
      <c r="BX203" s="3" t="str">
        <f t="shared" si="114"/>
        <v>−</v>
      </c>
      <c r="BY203" s="3" t="str">
        <f t="shared" si="115"/>
        <v>−</v>
      </c>
      <c r="BZ203" s="3" t="str">
        <f t="shared" si="116"/>
        <v>−</v>
      </c>
      <c r="CA203" s="3" t="str">
        <f t="shared" si="117"/>
        <v>−</v>
      </c>
      <c r="CB203" s="3" t="str">
        <f t="shared" si="118"/>
        <v>−</v>
      </c>
      <c r="CC203" s="3" t="str">
        <f t="shared" si="119"/>
        <v>−</v>
      </c>
      <c r="CD203" s="3" t="str">
        <f t="shared" si="120"/>
        <v>−</v>
      </c>
      <c r="CG203" s="3" t="str">
        <f t="shared" si="121"/>
        <v>−</v>
      </c>
      <c r="CH203" s="3" t="str">
        <f t="shared" si="122"/>
        <v>−</v>
      </c>
    </row>
    <row r="204" spans="1:86" ht="52" x14ac:dyDescent="0.2">
      <c r="A204" s="6" t="s">
        <v>996</v>
      </c>
      <c r="B204" s="6" t="s">
        <v>1011</v>
      </c>
      <c r="C204" s="11" t="s">
        <v>1406</v>
      </c>
      <c r="D204" s="6" t="s">
        <v>991</v>
      </c>
      <c r="E204" s="6" t="s">
        <v>1012</v>
      </c>
      <c r="F204" s="15" t="s">
        <v>1013</v>
      </c>
      <c r="G204" s="6" t="s">
        <v>1014</v>
      </c>
      <c r="H204" s="7" t="s">
        <v>70</v>
      </c>
      <c r="I204" s="28" t="s">
        <v>71</v>
      </c>
      <c r="J204" s="28" t="s">
        <v>70</v>
      </c>
      <c r="K204" s="28" t="s">
        <v>70</v>
      </c>
      <c r="L204" s="28" t="s">
        <v>70</v>
      </c>
      <c r="M204" s="8" t="s">
        <v>70</v>
      </c>
      <c r="N204" s="8" t="s">
        <v>71</v>
      </c>
      <c r="O204" s="9" t="s">
        <v>71</v>
      </c>
      <c r="P204" s="7" t="s">
        <v>70</v>
      </c>
      <c r="Q204" s="28" t="s">
        <v>70</v>
      </c>
      <c r="R204" s="28" t="s">
        <v>70</v>
      </c>
      <c r="S204" s="28" t="s">
        <v>71</v>
      </c>
      <c r="T204" s="28" t="s">
        <v>70</v>
      </c>
      <c r="U204" s="28" t="s">
        <v>70</v>
      </c>
      <c r="V204" s="8" t="s">
        <v>70</v>
      </c>
      <c r="W204" s="8" t="s">
        <v>70</v>
      </c>
      <c r="X204" s="9" t="s">
        <v>70</v>
      </c>
      <c r="Y204" s="7" t="s">
        <v>71</v>
      </c>
      <c r="Z204" s="28" t="s">
        <v>71</v>
      </c>
      <c r="AA204" s="28" t="s">
        <v>71</v>
      </c>
      <c r="AB204" s="28" t="s">
        <v>71</v>
      </c>
      <c r="AC204" s="28" t="s">
        <v>71</v>
      </c>
      <c r="AD204" s="8" t="s">
        <v>71</v>
      </c>
      <c r="AE204" s="8" t="s">
        <v>71</v>
      </c>
      <c r="AF204" s="8" t="s">
        <v>71</v>
      </c>
      <c r="AG204" s="9" t="s">
        <v>71</v>
      </c>
      <c r="AH204" s="13" t="str">
        <f t="shared" si="123"/>
        <v>E,I,070</v>
      </c>
      <c r="AI204" s="3" t="str">
        <f t="shared" si="127"/>
        <v>−</v>
      </c>
      <c r="AL204" s="3" t="str">
        <f t="shared" si="124"/>
        <v>−</v>
      </c>
      <c r="AM204" s="3" t="str">
        <f t="shared" si="125"/>
        <v>−</v>
      </c>
      <c r="AN204" s="3" t="str">
        <f t="shared" si="126"/>
        <v>−</v>
      </c>
      <c r="AO204" s="3" t="str">
        <f t="shared" si="96"/>
        <v>○</v>
      </c>
      <c r="AP204" s="3" t="str">
        <f t="shared" si="97"/>
        <v>−</v>
      </c>
      <c r="AQ204" s="3" t="str">
        <f t="shared" si="98"/>
        <v>−</v>
      </c>
      <c r="AR204" s="3" t="str">
        <f t="shared" si="99"/>
        <v>−</v>
      </c>
      <c r="AS204" s="3" t="str">
        <f t="shared" si="100"/>
        <v>○</v>
      </c>
      <c r="AT204" s="3" t="str">
        <f t="shared" si="101"/>
        <v>−</v>
      </c>
      <c r="AU204" s="3" t="str">
        <f t="shared" si="102"/>
        <v>−</v>
      </c>
      <c r="AV204" s="3" t="str">
        <f t="shared" si="103"/>
        <v>−</v>
      </c>
      <c r="BA204" s="3" t="str">
        <f t="shared" si="104"/>
        <v>−</v>
      </c>
      <c r="BB204" s="3" t="str">
        <f t="shared" si="105"/>
        <v>−</v>
      </c>
      <c r="BC204" s="3" t="str">
        <f t="shared" si="106"/>
        <v>−</v>
      </c>
      <c r="BI204" s="3" t="str">
        <f t="shared" si="107"/>
        <v>−</v>
      </c>
      <c r="BJ204" s="3" t="str">
        <f t="shared" si="108"/>
        <v>−</v>
      </c>
      <c r="BK204" s="3" t="str">
        <f t="shared" si="109"/>
        <v>−</v>
      </c>
      <c r="BL204" s="3" t="str">
        <f t="shared" si="110"/>
        <v>−</v>
      </c>
      <c r="BM204" s="3" t="str">
        <f t="shared" si="111"/>
        <v>−</v>
      </c>
      <c r="BN204" s="3" t="str">
        <f t="shared" si="112"/>
        <v>−</v>
      </c>
      <c r="BO204" s="3"/>
      <c r="BP204" s="3"/>
      <c r="BQ204" s="3"/>
      <c r="BR204" s="3"/>
      <c r="BS204" s="3"/>
      <c r="BT204" s="3"/>
      <c r="BU204" s="3"/>
      <c r="BV204" s="3"/>
      <c r="BW204" s="3" t="str">
        <f t="shared" si="113"/>
        <v>−</v>
      </c>
      <c r="BX204" s="3" t="str">
        <f t="shared" si="114"/>
        <v>−</v>
      </c>
      <c r="BY204" s="3" t="str">
        <f t="shared" si="115"/>
        <v>−</v>
      </c>
      <c r="BZ204" s="3" t="str">
        <f t="shared" si="116"/>
        <v>○</v>
      </c>
      <c r="CA204" s="3" t="str">
        <f t="shared" si="117"/>
        <v>−</v>
      </c>
      <c r="CB204" s="3" t="str">
        <f t="shared" si="118"/>
        <v>−</v>
      </c>
      <c r="CC204" s="3" t="str">
        <f t="shared" si="119"/>
        <v>−</v>
      </c>
      <c r="CD204" s="3" t="str">
        <f t="shared" si="120"/>
        <v>−</v>
      </c>
      <c r="CG204" s="3" t="str">
        <f t="shared" si="121"/>
        <v>−</v>
      </c>
      <c r="CH204" s="3" t="str">
        <f t="shared" si="122"/>
        <v>−</v>
      </c>
    </row>
    <row r="205" spans="1:86" ht="26" x14ac:dyDescent="0.2">
      <c r="A205" s="6" t="s">
        <v>996</v>
      </c>
      <c r="B205" s="6" t="s">
        <v>1041</v>
      </c>
      <c r="C205" s="11" t="s">
        <v>1407</v>
      </c>
      <c r="D205" s="6" t="s">
        <v>991</v>
      </c>
      <c r="E205" s="6" t="s">
        <v>1042</v>
      </c>
      <c r="F205" s="15" t="s">
        <v>1724</v>
      </c>
      <c r="G205" s="6" t="s">
        <v>1043</v>
      </c>
      <c r="H205" s="7" t="s">
        <v>70</v>
      </c>
      <c r="I205" s="28" t="s">
        <v>71</v>
      </c>
      <c r="J205" s="28" t="s">
        <v>71</v>
      </c>
      <c r="K205" s="28" t="s">
        <v>70</v>
      </c>
      <c r="L205" s="28" t="s">
        <v>70</v>
      </c>
      <c r="M205" s="8" t="s">
        <v>70</v>
      </c>
      <c r="N205" s="8" t="s">
        <v>70</v>
      </c>
      <c r="O205" s="9" t="s">
        <v>70</v>
      </c>
      <c r="P205" s="7" t="s">
        <v>70</v>
      </c>
      <c r="Q205" s="28" t="s">
        <v>70</v>
      </c>
      <c r="R205" s="28" t="s">
        <v>70</v>
      </c>
      <c r="S205" s="28" t="s">
        <v>71</v>
      </c>
      <c r="T205" s="28" t="s">
        <v>70</v>
      </c>
      <c r="U205" s="28" t="s">
        <v>70</v>
      </c>
      <c r="V205" s="8" t="s">
        <v>70</v>
      </c>
      <c r="W205" s="8" t="s">
        <v>70</v>
      </c>
      <c r="X205" s="9" t="s">
        <v>70</v>
      </c>
      <c r="Y205" s="7" t="s">
        <v>70</v>
      </c>
      <c r="Z205" s="28" t="s">
        <v>70</v>
      </c>
      <c r="AA205" s="28" t="s">
        <v>71</v>
      </c>
      <c r="AB205" s="28" t="s">
        <v>70</v>
      </c>
      <c r="AC205" s="28" t="s">
        <v>70</v>
      </c>
      <c r="AD205" s="8" t="s">
        <v>70</v>
      </c>
      <c r="AE205" s="8" t="s">
        <v>70</v>
      </c>
      <c r="AF205" s="8" t="s">
        <v>70</v>
      </c>
      <c r="AG205" s="9" t="s">
        <v>70</v>
      </c>
      <c r="AH205" s="13" t="str">
        <f t="shared" si="123"/>
        <v>F</v>
      </c>
      <c r="AI205" s="3" t="str">
        <f t="shared" si="127"/>
        <v>−</v>
      </c>
      <c r="AL205" s="3" t="str">
        <f t="shared" si="124"/>
        <v>−</v>
      </c>
      <c r="AM205" s="3" t="str">
        <f t="shared" si="125"/>
        <v>−</v>
      </c>
      <c r="AN205" s="3" t="str">
        <f t="shared" si="126"/>
        <v>−</v>
      </c>
      <c r="AO205" s="3" t="str">
        <f t="shared" si="96"/>
        <v>−</v>
      </c>
      <c r="AP205" s="3" t="str">
        <f t="shared" si="97"/>
        <v>○</v>
      </c>
      <c r="AQ205" s="3" t="str">
        <f t="shared" si="98"/>
        <v>−</v>
      </c>
      <c r="AR205" s="3" t="str">
        <f t="shared" si="99"/>
        <v>−</v>
      </c>
      <c r="AS205" s="3" t="str">
        <f t="shared" si="100"/>
        <v>−</v>
      </c>
      <c r="AT205" s="3" t="str">
        <f t="shared" si="101"/>
        <v>−</v>
      </c>
      <c r="AU205" s="3" t="str">
        <f t="shared" si="102"/>
        <v>−</v>
      </c>
      <c r="AV205" s="3" t="str">
        <f t="shared" si="103"/>
        <v>−</v>
      </c>
      <c r="BA205" s="3" t="str">
        <f t="shared" si="104"/>
        <v>−</v>
      </c>
      <c r="BB205" s="3" t="str">
        <f t="shared" si="105"/>
        <v>−</v>
      </c>
      <c r="BC205" s="3" t="str">
        <f t="shared" si="106"/>
        <v>−</v>
      </c>
      <c r="BI205" s="3" t="str">
        <f t="shared" si="107"/>
        <v>−</v>
      </c>
      <c r="BJ205" s="3" t="str">
        <f t="shared" si="108"/>
        <v>−</v>
      </c>
      <c r="BK205" s="3" t="str">
        <f t="shared" si="109"/>
        <v>−</v>
      </c>
      <c r="BL205" s="3" t="str">
        <f t="shared" si="110"/>
        <v>−</v>
      </c>
      <c r="BM205" s="3" t="str">
        <f t="shared" si="111"/>
        <v>−</v>
      </c>
      <c r="BN205" s="3" t="str">
        <f t="shared" si="112"/>
        <v>−</v>
      </c>
      <c r="BO205" s="3"/>
      <c r="BP205" s="3"/>
      <c r="BQ205" s="3"/>
      <c r="BR205" s="3"/>
      <c r="BS205" s="3"/>
      <c r="BT205" s="3"/>
      <c r="BU205" s="3"/>
      <c r="BV205" s="3"/>
      <c r="BW205" s="3" t="str">
        <f t="shared" si="113"/>
        <v>−</v>
      </c>
      <c r="BX205" s="3" t="str">
        <f t="shared" si="114"/>
        <v>−</v>
      </c>
      <c r="BY205" s="3" t="str">
        <f t="shared" si="115"/>
        <v>−</v>
      </c>
      <c r="BZ205" s="3" t="str">
        <f t="shared" si="116"/>
        <v>−</v>
      </c>
      <c r="CA205" s="3" t="str">
        <f t="shared" si="117"/>
        <v>−</v>
      </c>
      <c r="CB205" s="3" t="str">
        <f t="shared" si="118"/>
        <v>−</v>
      </c>
      <c r="CC205" s="3" t="str">
        <f t="shared" si="119"/>
        <v>−</v>
      </c>
      <c r="CD205" s="3" t="str">
        <f t="shared" si="120"/>
        <v>−</v>
      </c>
      <c r="CG205" s="3" t="str">
        <f t="shared" si="121"/>
        <v>−</v>
      </c>
      <c r="CH205" s="3" t="str">
        <f t="shared" si="122"/>
        <v>−</v>
      </c>
    </row>
    <row r="206" spans="1:86" ht="39" x14ac:dyDescent="0.2">
      <c r="A206" s="6" t="s">
        <v>996</v>
      </c>
      <c r="B206" s="6" t="s">
        <v>1038</v>
      </c>
      <c r="C206" s="11" t="s">
        <v>1408</v>
      </c>
      <c r="D206" s="6" t="s">
        <v>991</v>
      </c>
      <c r="E206" s="6" t="s">
        <v>1039</v>
      </c>
      <c r="F206" s="15" t="s">
        <v>1646</v>
      </c>
      <c r="G206" s="6" t="s">
        <v>1040</v>
      </c>
      <c r="H206" s="7" t="s">
        <v>70</v>
      </c>
      <c r="I206" s="28" t="s">
        <v>71</v>
      </c>
      <c r="J206" s="28" t="s">
        <v>71</v>
      </c>
      <c r="K206" s="28" t="s">
        <v>70</v>
      </c>
      <c r="L206" s="28" t="s">
        <v>70</v>
      </c>
      <c r="M206" s="8" t="s">
        <v>70</v>
      </c>
      <c r="N206" s="8" t="s">
        <v>70</v>
      </c>
      <c r="O206" s="9" t="s">
        <v>70</v>
      </c>
      <c r="P206" s="7" t="s">
        <v>71</v>
      </c>
      <c r="Q206" s="28" t="s">
        <v>70</v>
      </c>
      <c r="R206" s="28" t="s">
        <v>70</v>
      </c>
      <c r="S206" s="28" t="s">
        <v>71</v>
      </c>
      <c r="T206" s="28" t="s">
        <v>70</v>
      </c>
      <c r="U206" s="28" t="s">
        <v>70</v>
      </c>
      <c r="V206" s="8" t="s">
        <v>70</v>
      </c>
      <c r="W206" s="8" t="s">
        <v>70</v>
      </c>
      <c r="X206" s="9" t="s">
        <v>70</v>
      </c>
      <c r="Y206" s="7" t="s">
        <v>70</v>
      </c>
      <c r="Z206" s="28" t="s">
        <v>70</v>
      </c>
      <c r="AA206" s="28" t="s">
        <v>71</v>
      </c>
      <c r="AB206" s="28" t="s">
        <v>70</v>
      </c>
      <c r="AC206" s="28" t="s">
        <v>70</v>
      </c>
      <c r="AD206" s="8" t="s">
        <v>70</v>
      </c>
      <c r="AE206" s="8" t="s">
        <v>70</v>
      </c>
      <c r="AF206" s="8" t="s">
        <v>70</v>
      </c>
      <c r="AG206" s="9" t="s">
        <v>70</v>
      </c>
      <c r="AH206" s="13" t="str">
        <f t="shared" si="123"/>
        <v>070</v>
      </c>
      <c r="AI206" s="3" t="str">
        <f t="shared" si="127"/>
        <v>−</v>
      </c>
      <c r="AL206" s="3" t="str">
        <f t="shared" si="124"/>
        <v>−</v>
      </c>
      <c r="AM206" s="3" t="str">
        <f t="shared" si="125"/>
        <v>−</v>
      </c>
      <c r="AN206" s="3" t="str">
        <f t="shared" si="126"/>
        <v>−</v>
      </c>
      <c r="AO206" s="3" t="str">
        <f t="shared" si="96"/>
        <v>−</v>
      </c>
      <c r="AP206" s="3" t="str">
        <f t="shared" si="97"/>
        <v>−</v>
      </c>
      <c r="AQ206" s="3" t="str">
        <f t="shared" si="98"/>
        <v>−</v>
      </c>
      <c r="AR206" s="3" t="str">
        <f t="shared" si="99"/>
        <v>−</v>
      </c>
      <c r="AS206" s="3" t="str">
        <f t="shared" si="100"/>
        <v>−</v>
      </c>
      <c r="AT206" s="3" t="str">
        <f t="shared" si="101"/>
        <v>−</v>
      </c>
      <c r="AU206" s="3" t="str">
        <f t="shared" si="102"/>
        <v>−</v>
      </c>
      <c r="AV206" s="3" t="str">
        <f t="shared" si="103"/>
        <v>−</v>
      </c>
      <c r="BA206" s="3" t="str">
        <f t="shared" si="104"/>
        <v>−</v>
      </c>
      <c r="BB206" s="3" t="str">
        <f t="shared" si="105"/>
        <v>−</v>
      </c>
      <c r="BC206" s="3" t="str">
        <f t="shared" si="106"/>
        <v>−</v>
      </c>
      <c r="BI206" s="3" t="str">
        <f t="shared" si="107"/>
        <v>−</v>
      </c>
      <c r="BJ206" s="3" t="str">
        <f t="shared" si="108"/>
        <v>−</v>
      </c>
      <c r="BK206" s="3" t="str">
        <f t="shared" si="109"/>
        <v>−</v>
      </c>
      <c r="BL206" s="3" t="str">
        <f t="shared" si="110"/>
        <v>−</v>
      </c>
      <c r="BM206" s="3" t="str">
        <f t="shared" si="111"/>
        <v>−</v>
      </c>
      <c r="BN206" s="3" t="str">
        <f t="shared" si="112"/>
        <v>−</v>
      </c>
      <c r="BO206" s="3"/>
      <c r="BP206" s="3"/>
      <c r="BQ206" s="3"/>
      <c r="BR206" s="3"/>
      <c r="BS206" s="3"/>
      <c r="BT206" s="3"/>
      <c r="BU206" s="3"/>
      <c r="BV206" s="3"/>
      <c r="BW206" s="3" t="str">
        <f t="shared" si="113"/>
        <v>−</v>
      </c>
      <c r="BX206" s="3" t="str">
        <f t="shared" si="114"/>
        <v>−</v>
      </c>
      <c r="BY206" s="3" t="str">
        <f t="shared" si="115"/>
        <v>−</v>
      </c>
      <c r="BZ206" s="3" t="str">
        <f t="shared" si="116"/>
        <v>○</v>
      </c>
      <c r="CA206" s="3" t="str">
        <f t="shared" si="117"/>
        <v>−</v>
      </c>
      <c r="CB206" s="3" t="str">
        <f t="shared" si="118"/>
        <v>−</v>
      </c>
      <c r="CC206" s="3" t="str">
        <f t="shared" si="119"/>
        <v>−</v>
      </c>
      <c r="CD206" s="3" t="str">
        <f t="shared" si="120"/>
        <v>−</v>
      </c>
      <c r="CG206" s="3" t="str">
        <f t="shared" si="121"/>
        <v>−</v>
      </c>
      <c r="CH206" s="3" t="str">
        <f t="shared" si="122"/>
        <v>−</v>
      </c>
    </row>
    <row r="207" spans="1:86" ht="26" x14ac:dyDescent="0.2">
      <c r="A207" s="6" t="s">
        <v>996</v>
      </c>
      <c r="B207" s="6" t="s">
        <v>1035</v>
      </c>
      <c r="C207" s="11" t="s">
        <v>1409</v>
      </c>
      <c r="D207" s="6" t="s">
        <v>991</v>
      </c>
      <c r="E207" s="6" t="s">
        <v>1036</v>
      </c>
      <c r="F207" s="15" t="s">
        <v>342</v>
      </c>
      <c r="G207" s="6" t="s">
        <v>1037</v>
      </c>
      <c r="H207" s="7" t="s">
        <v>70</v>
      </c>
      <c r="I207" s="28" t="s">
        <v>71</v>
      </c>
      <c r="J207" s="28" t="s">
        <v>71</v>
      </c>
      <c r="K207" s="28" t="s">
        <v>71</v>
      </c>
      <c r="L207" s="28" t="s">
        <v>70</v>
      </c>
      <c r="M207" s="8" t="s">
        <v>70</v>
      </c>
      <c r="N207" s="8" t="s">
        <v>70</v>
      </c>
      <c r="O207" s="9" t="s">
        <v>70</v>
      </c>
      <c r="P207" s="7" t="s">
        <v>70</v>
      </c>
      <c r="Q207" s="28" t="s">
        <v>71</v>
      </c>
      <c r="R207" s="28" t="s">
        <v>70</v>
      </c>
      <c r="S207" s="28" t="s">
        <v>70</v>
      </c>
      <c r="T207" s="28" t="s">
        <v>70</v>
      </c>
      <c r="U207" s="28" t="s">
        <v>70</v>
      </c>
      <c r="V207" s="8" t="s">
        <v>70</v>
      </c>
      <c r="W207" s="8" t="s">
        <v>70</v>
      </c>
      <c r="X207" s="9" t="s">
        <v>70</v>
      </c>
      <c r="Y207" s="7" t="s">
        <v>71</v>
      </c>
      <c r="Z207" s="28" t="s">
        <v>70</v>
      </c>
      <c r="AA207" s="28" t="s">
        <v>70</v>
      </c>
      <c r="AB207" s="28" t="s">
        <v>70</v>
      </c>
      <c r="AC207" s="28" t="s">
        <v>70</v>
      </c>
      <c r="AD207" s="8" t="s">
        <v>70</v>
      </c>
      <c r="AE207" s="8" t="s">
        <v>70</v>
      </c>
      <c r="AF207" s="8" t="s">
        <v>70</v>
      </c>
      <c r="AG207" s="9" t="s">
        <v>70</v>
      </c>
      <c r="AH207" s="13" t="str">
        <f t="shared" si="123"/>
        <v>L</v>
      </c>
      <c r="AI207" s="3" t="str">
        <f t="shared" si="127"/>
        <v>−</v>
      </c>
      <c r="AL207" s="3" t="str">
        <f t="shared" si="124"/>
        <v>−</v>
      </c>
      <c r="AM207" s="3" t="str">
        <f t="shared" si="125"/>
        <v>−</v>
      </c>
      <c r="AN207" s="3" t="str">
        <f t="shared" si="126"/>
        <v>−</v>
      </c>
      <c r="AO207" s="3" t="str">
        <f t="shared" si="96"/>
        <v>−</v>
      </c>
      <c r="AP207" s="3" t="str">
        <f t="shared" si="97"/>
        <v>−</v>
      </c>
      <c r="AQ207" s="3" t="str">
        <f t="shared" si="98"/>
        <v>−</v>
      </c>
      <c r="AR207" s="3" t="str">
        <f t="shared" si="99"/>
        <v>−</v>
      </c>
      <c r="AS207" s="3" t="str">
        <f t="shared" si="100"/>
        <v>−</v>
      </c>
      <c r="AT207" s="3" t="str">
        <f t="shared" si="101"/>
        <v>−</v>
      </c>
      <c r="AU207" s="3" t="str">
        <f t="shared" si="102"/>
        <v>−</v>
      </c>
      <c r="AV207" s="3" t="str">
        <f t="shared" si="103"/>
        <v>○</v>
      </c>
      <c r="AY207" s="3" t="s">
        <v>71</v>
      </c>
      <c r="BA207" s="3" t="str">
        <f t="shared" si="104"/>
        <v>−</v>
      </c>
      <c r="BB207" s="3" t="str">
        <f t="shared" si="105"/>
        <v>−</v>
      </c>
      <c r="BC207" s="3" t="str">
        <f t="shared" si="106"/>
        <v>−</v>
      </c>
      <c r="BI207" s="3" t="str">
        <f t="shared" si="107"/>
        <v>−</v>
      </c>
      <c r="BJ207" s="3" t="str">
        <f t="shared" si="108"/>
        <v>−</v>
      </c>
      <c r="BK207" s="3" t="str">
        <f t="shared" si="109"/>
        <v>−</v>
      </c>
      <c r="BL207" s="3" t="str">
        <f t="shared" si="110"/>
        <v>−</v>
      </c>
      <c r="BM207" s="3" t="str">
        <f t="shared" si="111"/>
        <v>−</v>
      </c>
      <c r="BN207" s="3" t="str">
        <f t="shared" si="112"/>
        <v>−</v>
      </c>
      <c r="BO207" s="3"/>
      <c r="BP207" s="3"/>
      <c r="BQ207" s="3"/>
      <c r="BR207" s="3"/>
      <c r="BS207" s="3"/>
      <c r="BT207" s="3"/>
      <c r="BU207" s="3"/>
      <c r="BV207" s="3"/>
      <c r="BW207" s="3" t="str">
        <f t="shared" si="113"/>
        <v>−</v>
      </c>
      <c r="BX207" s="3" t="str">
        <f t="shared" si="114"/>
        <v>−</v>
      </c>
      <c r="BY207" s="3" t="str">
        <f t="shared" si="115"/>
        <v>−</v>
      </c>
      <c r="BZ207" s="3" t="str">
        <f t="shared" si="116"/>
        <v>−</v>
      </c>
      <c r="CA207" s="3" t="str">
        <f t="shared" si="117"/>
        <v>−</v>
      </c>
      <c r="CB207" s="3" t="str">
        <f t="shared" si="118"/>
        <v>−</v>
      </c>
      <c r="CC207" s="3" t="str">
        <f t="shared" si="119"/>
        <v>−</v>
      </c>
      <c r="CD207" s="3" t="str">
        <f t="shared" si="120"/>
        <v>−</v>
      </c>
      <c r="CG207" s="3" t="str">
        <f t="shared" si="121"/>
        <v>−</v>
      </c>
      <c r="CH207" s="3" t="str">
        <f t="shared" si="122"/>
        <v>−</v>
      </c>
    </row>
    <row r="208" spans="1:86" ht="52" x14ac:dyDescent="0.2">
      <c r="A208" s="6" t="s">
        <v>996</v>
      </c>
      <c r="B208" s="6" t="s">
        <v>992</v>
      </c>
      <c r="C208" s="11" t="s">
        <v>1410</v>
      </c>
      <c r="D208" s="6" t="s">
        <v>993</v>
      </c>
      <c r="E208" s="6" t="s">
        <v>994</v>
      </c>
      <c r="F208" s="15" t="s">
        <v>342</v>
      </c>
      <c r="G208" s="6" t="s">
        <v>995</v>
      </c>
      <c r="H208" s="7" t="s">
        <v>70</v>
      </c>
      <c r="I208" s="28" t="s">
        <v>71</v>
      </c>
      <c r="J208" s="28" t="s">
        <v>71</v>
      </c>
      <c r="K208" s="28" t="s">
        <v>70</v>
      </c>
      <c r="L208" s="28" t="s">
        <v>70</v>
      </c>
      <c r="M208" s="8" t="s">
        <v>70</v>
      </c>
      <c r="N208" s="8" t="s">
        <v>70</v>
      </c>
      <c r="O208" s="9" t="s">
        <v>70</v>
      </c>
      <c r="P208" s="7" t="s">
        <v>70</v>
      </c>
      <c r="Q208" s="28" t="s">
        <v>70</v>
      </c>
      <c r="R208" s="28" t="s">
        <v>70</v>
      </c>
      <c r="S208" s="28" t="s">
        <v>71</v>
      </c>
      <c r="T208" s="28" t="s">
        <v>70</v>
      </c>
      <c r="U208" s="28" t="s">
        <v>70</v>
      </c>
      <c r="V208" s="8" t="s">
        <v>70</v>
      </c>
      <c r="W208" s="8" t="s">
        <v>70</v>
      </c>
      <c r="X208" s="9" t="s">
        <v>70</v>
      </c>
      <c r="Y208" s="7" t="s">
        <v>71</v>
      </c>
      <c r="Z208" s="28" t="s">
        <v>70</v>
      </c>
      <c r="AA208" s="28" t="s">
        <v>70</v>
      </c>
      <c r="AB208" s="28" t="s">
        <v>70</v>
      </c>
      <c r="AC208" s="28" t="s">
        <v>70</v>
      </c>
      <c r="AD208" s="8" t="s">
        <v>70</v>
      </c>
      <c r="AE208" s="8" t="s">
        <v>70</v>
      </c>
      <c r="AF208" s="8" t="s">
        <v>70</v>
      </c>
      <c r="AG208" s="9" t="s">
        <v>70</v>
      </c>
      <c r="AH208" s="13" t="str">
        <f t="shared" si="123"/>
        <v>L</v>
      </c>
      <c r="AI208" s="3" t="str">
        <f t="shared" si="127"/>
        <v>−</v>
      </c>
      <c r="AL208" s="3" t="str">
        <f t="shared" si="124"/>
        <v>−</v>
      </c>
      <c r="AM208" s="3" t="str">
        <f t="shared" si="125"/>
        <v>−</v>
      </c>
      <c r="AN208" s="3" t="str">
        <f t="shared" si="126"/>
        <v>−</v>
      </c>
      <c r="AO208" s="3" t="str">
        <f t="shared" si="96"/>
        <v>−</v>
      </c>
      <c r="AP208" s="3" t="str">
        <f t="shared" si="97"/>
        <v>−</v>
      </c>
      <c r="AQ208" s="3" t="str">
        <f t="shared" si="98"/>
        <v>−</v>
      </c>
      <c r="AR208" s="3" t="str">
        <f t="shared" si="99"/>
        <v>−</v>
      </c>
      <c r="AS208" s="3" t="str">
        <f t="shared" si="100"/>
        <v>−</v>
      </c>
      <c r="AT208" s="3" t="str">
        <f t="shared" si="101"/>
        <v>−</v>
      </c>
      <c r="AU208" s="3" t="str">
        <f t="shared" si="102"/>
        <v>−</v>
      </c>
      <c r="AV208" s="3" t="str">
        <f t="shared" si="103"/>
        <v>○</v>
      </c>
      <c r="AY208" s="3" t="s">
        <v>71</v>
      </c>
      <c r="BA208" s="3" t="str">
        <f t="shared" si="104"/>
        <v>−</v>
      </c>
      <c r="BB208" s="3" t="str">
        <f t="shared" si="105"/>
        <v>−</v>
      </c>
      <c r="BC208" s="3" t="str">
        <f t="shared" si="106"/>
        <v>−</v>
      </c>
      <c r="BI208" s="3" t="str">
        <f t="shared" si="107"/>
        <v>−</v>
      </c>
      <c r="BJ208" s="3" t="str">
        <f t="shared" si="108"/>
        <v>−</v>
      </c>
      <c r="BK208" s="3" t="str">
        <f t="shared" si="109"/>
        <v>−</v>
      </c>
      <c r="BL208" s="3" t="str">
        <f t="shared" si="110"/>
        <v>−</v>
      </c>
      <c r="BM208" s="3" t="str">
        <f t="shared" si="111"/>
        <v>−</v>
      </c>
      <c r="BN208" s="3" t="str">
        <f t="shared" si="112"/>
        <v>−</v>
      </c>
      <c r="BO208" s="3"/>
      <c r="BP208" s="3"/>
      <c r="BQ208" s="3"/>
      <c r="BR208" s="3"/>
      <c r="BS208" s="3"/>
      <c r="BT208" s="3"/>
      <c r="BU208" s="3"/>
      <c r="BV208" s="3"/>
      <c r="BW208" s="3" t="str">
        <f t="shared" si="113"/>
        <v>−</v>
      </c>
      <c r="BX208" s="3" t="str">
        <f t="shared" si="114"/>
        <v>−</v>
      </c>
      <c r="BY208" s="3" t="str">
        <f t="shared" si="115"/>
        <v>−</v>
      </c>
      <c r="BZ208" s="3" t="str">
        <f t="shared" si="116"/>
        <v>−</v>
      </c>
      <c r="CA208" s="3" t="str">
        <f t="shared" si="117"/>
        <v>−</v>
      </c>
      <c r="CB208" s="3" t="str">
        <f t="shared" si="118"/>
        <v>−</v>
      </c>
      <c r="CC208" s="3" t="str">
        <f t="shared" si="119"/>
        <v>−</v>
      </c>
      <c r="CD208" s="3" t="str">
        <f t="shared" si="120"/>
        <v>−</v>
      </c>
      <c r="CG208" s="3" t="str">
        <f t="shared" si="121"/>
        <v>−</v>
      </c>
      <c r="CH208" s="3" t="str">
        <f t="shared" si="122"/>
        <v>−</v>
      </c>
    </row>
    <row r="209" spans="1:86" ht="39" x14ac:dyDescent="0.2">
      <c r="A209" s="6" t="s">
        <v>996</v>
      </c>
      <c r="B209" s="6" t="s">
        <v>997</v>
      </c>
      <c r="C209" s="11" t="s">
        <v>1411</v>
      </c>
      <c r="D209" s="6" t="s">
        <v>998</v>
      </c>
      <c r="E209" s="6" t="s">
        <v>999</v>
      </c>
      <c r="F209" s="15" t="s">
        <v>1645</v>
      </c>
      <c r="G209" s="6" t="s">
        <v>1000</v>
      </c>
      <c r="H209" s="7" t="s">
        <v>70</v>
      </c>
      <c r="I209" s="28" t="s">
        <v>71</v>
      </c>
      <c r="J209" s="28" t="s">
        <v>71</v>
      </c>
      <c r="K209" s="28" t="s">
        <v>70</v>
      </c>
      <c r="L209" s="28" t="s">
        <v>70</v>
      </c>
      <c r="M209" s="8" t="s">
        <v>70</v>
      </c>
      <c r="N209" s="8" t="s">
        <v>70</v>
      </c>
      <c r="O209" s="9" t="s">
        <v>71</v>
      </c>
      <c r="P209" s="7" t="s">
        <v>70</v>
      </c>
      <c r="Q209" s="28" t="s">
        <v>70</v>
      </c>
      <c r="R209" s="28" t="s">
        <v>70</v>
      </c>
      <c r="S209" s="28" t="s">
        <v>71</v>
      </c>
      <c r="T209" s="28" t="s">
        <v>71</v>
      </c>
      <c r="U209" s="28" t="s">
        <v>70</v>
      </c>
      <c r="V209" s="8" t="s">
        <v>70</v>
      </c>
      <c r="W209" s="8" t="s">
        <v>70</v>
      </c>
      <c r="X209" s="9" t="s">
        <v>70</v>
      </c>
      <c r="Y209" s="7" t="s">
        <v>71</v>
      </c>
      <c r="Z209" s="28" t="s">
        <v>70</v>
      </c>
      <c r="AA209" s="28" t="s">
        <v>70</v>
      </c>
      <c r="AB209" s="28" t="s">
        <v>70</v>
      </c>
      <c r="AC209" s="28" t="s">
        <v>70</v>
      </c>
      <c r="AD209" s="8" t="s">
        <v>70</v>
      </c>
      <c r="AE209" s="8" t="s">
        <v>70</v>
      </c>
      <c r="AF209" s="8" t="s">
        <v>70</v>
      </c>
      <c r="AG209" s="9" t="s">
        <v>70</v>
      </c>
      <c r="AH209" s="13" t="str">
        <f t="shared" si="123"/>
        <v>F</v>
      </c>
      <c r="AI209" s="3" t="str">
        <f t="shared" si="127"/>
        <v>−</v>
      </c>
      <c r="AL209" s="3" t="str">
        <f t="shared" si="124"/>
        <v>−</v>
      </c>
      <c r="AM209" s="3" t="str">
        <f t="shared" si="125"/>
        <v>−</v>
      </c>
      <c r="AN209" s="3" t="str">
        <f t="shared" si="126"/>
        <v>−</v>
      </c>
      <c r="AO209" s="3" t="str">
        <f t="shared" si="96"/>
        <v>−</v>
      </c>
      <c r="AP209" s="3" t="str">
        <f t="shared" si="97"/>
        <v>○</v>
      </c>
      <c r="AQ209" s="3" t="str">
        <f t="shared" si="98"/>
        <v>−</v>
      </c>
      <c r="AR209" s="3" t="str">
        <f t="shared" si="99"/>
        <v>−</v>
      </c>
      <c r="AS209" s="3" t="str">
        <f t="shared" si="100"/>
        <v>−</v>
      </c>
      <c r="AT209" s="3" t="str">
        <f t="shared" si="101"/>
        <v>−</v>
      </c>
      <c r="AU209" s="3" t="str">
        <f t="shared" si="102"/>
        <v>−</v>
      </c>
      <c r="AV209" s="3" t="str">
        <f t="shared" si="103"/>
        <v>−</v>
      </c>
      <c r="BA209" s="3" t="str">
        <f t="shared" si="104"/>
        <v>−</v>
      </c>
      <c r="BB209" s="3" t="str">
        <f t="shared" si="105"/>
        <v>−</v>
      </c>
      <c r="BC209" s="3" t="str">
        <f t="shared" si="106"/>
        <v>−</v>
      </c>
      <c r="BI209" s="3" t="str">
        <f t="shared" si="107"/>
        <v>−</v>
      </c>
      <c r="BJ209" s="3" t="str">
        <f t="shared" si="108"/>
        <v>−</v>
      </c>
      <c r="BK209" s="3" t="str">
        <f t="shared" si="109"/>
        <v>−</v>
      </c>
      <c r="BL209" s="3" t="str">
        <f t="shared" si="110"/>
        <v>−</v>
      </c>
      <c r="BM209" s="3" t="str">
        <f t="shared" si="111"/>
        <v>−</v>
      </c>
      <c r="BN209" s="3" t="str">
        <f t="shared" si="112"/>
        <v>−</v>
      </c>
      <c r="BO209" s="3"/>
      <c r="BP209" s="3"/>
      <c r="BQ209" s="3"/>
      <c r="BR209" s="3"/>
      <c r="BS209" s="3"/>
      <c r="BT209" s="3"/>
      <c r="BU209" s="3"/>
      <c r="BV209" s="3"/>
      <c r="BW209" s="3" t="str">
        <f t="shared" si="113"/>
        <v>−</v>
      </c>
      <c r="BX209" s="3" t="str">
        <f t="shared" si="114"/>
        <v>−</v>
      </c>
      <c r="BY209" s="3" t="str">
        <f t="shared" si="115"/>
        <v>−</v>
      </c>
      <c r="BZ209" s="3" t="str">
        <f t="shared" si="116"/>
        <v>−</v>
      </c>
      <c r="CA209" s="3" t="str">
        <f t="shared" si="117"/>
        <v>−</v>
      </c>
      <c r="CB209" s="3" t="str">
        <f t="shared" si="118"/>
        <v>−</v>
      </c>
      <c r="CC209" s="3" t="str">
        <f t="shared" si="119"/>
        <v>−</v>
      </c>
      <c r="CD209" s="3" t="str">
        <f t="shared" si="120"/>
        <v>−</v>
      </c>
      <c r="CG209" s="3" t="str">
        <f t="shared" si="121"/>
        <v>−</v>
      </c>
      <c r="CH209" s="3" t="str">
        <f t="shared" si="122"/>
        <v>−</v>
      </c>
    </row>
    <row r="210" spans="1:86" ht="39" x14ac:dyDescent="0.2">
      <c r="A210" s="6" t="s">
        <v>996</v>
      </c>
      <c r="B210" s="6" t="s">
        <v>1001</v>
      </c>
      <c r="C210" s="11" t="s">
        <v>1412</v>
      </c>
      <c r="D210" s="6" t="s">
        <v>1002</v>
      </c>
      <c r="E210" s="6" t="s">
        <v>380</v>
      </c>
      <c r="F210" s="15" t="s">
        <v>1637</v>
      </c>
      <c r="G210" s="6" t="s">
        <v>1003</v>
      </c>
      <c r="H210" s="7" t="s">
        <v>70</v>
      </c>
      <c r="I210" s="28" t="s">
        <v>71</v>
      </c>
      <c r="J210" s="28" t="s">
        <v>71</v>
      </c>
      <c r="K210" s="28" t="s">
        <v>70</v>
      </c>
      <c r="L210" s="28" t="s">
        <v>70</v>
      </c>
      <c r="M210" s="8" t="s">
        <v>70</v>
      </c>
      <c r="N210" s="8" t="s">
        <v>70</v>
      </c>
      <c r="O210" s="9" t="s">
        <v>70</v>
      </c>
      <c r="P210" s="7" t="s">
        <v>71</v>
      </c>
      <c r="Q210" s="28" t="s">
        <v>71</v>
      </c>
      <c r="R210" s="28" t="s">
        <v>70</v>
      </c>
      <c r="S210" s="28" t="s">
        <v>71</v>
      </c>
      <c r="T210" s="28" t="s">
        <v>71</v>
      </c>
      <c r="U210" s="28" t="s">
        <v>70</v>
      </c>
      <c r="V210" s="8" t="s">
        <v>70</v>
      </c>
      <c r="W210" s="8" t="s">
        <v>70</v>
      </c>
      <c r="X210" s="9" t="s">
        <v>70</v>
      </c>
      <c r="Y210" s="7" t="s">
        <v>71</v>
      </c>
      <c r="Z210" s="28" t="s">
        <v>70</v>
      </c>
      <c r="AA210" s="28" t="s">
        <v>70</v>
      </c>
      <c r="AB210" s="28" t="s">
        <v>70</v>
      </c>
      <c r="AC210" s="28" t="s">
        <v>70</v>
      </c>
      <c r="AD210" s="8" t="s">
        <v>70</v>
      </c>
      <c r="AE210" s="8" t="s">
        <v>70</v>
      </c>
      <c r="AF210" s="8" t="s">
        <v>70</v>
      </c>
      <c r="AG210" s="9" t="s">
        <v>70</v>
      </c>
      <c r="AH210" s="13" t="str">
        <f t="shared" si="123"/>
        <v>142,143</v>
      </c>
      <c r="AI210" s="3" t="str">
        <f t="shared" si="127"/>
        <v>−</v>
      </c>
      <c r="AL210" s="3" t="str">
        <f t="shared" si="124"/>
        <v>−</v>
      </c>
      <c r="AM210" s="3" t="str">
        <f t="shared" si="125"/>
        <v>−</v>
      </c>
      <c r="AN210" s="3" t="str">
        <f t="shared" si="126"/>
        <v>−</v>
      </c>
      <c r="AO210" s="3" t="str">
        <f t="shared" si="96"/>
        <v>−</v>
      </c>
      <c r="AP210" s="3" t="str">
        <f t="shared" si="97"/>
        <v>−</v>
      </c>
      <c r="AQ210" s="3" t="str">
        <f t="shared" si="98"/>
        <v>−</v>
      </c>
      <c r="AR210" s="3" t="str">
        <f t="shared" si="99"/>
        <v>−</v>
      </c>
      <c r="AS210" s="3" t="str">
        <f t="shared" si="100"/>
        <v>−</v>
      </c>
      <c r="AT210" s="3" t="str">
        <f t="shared" si="101"/>
        <v>−</v>
      </c>
      <c r="AU210" s="3" t="str">
        <f t="shared" si="102"/>
        <v>−</v>
      </c>
      <c r="AV210" s="3" t="str">
        <f t="shared" si="103"/>
        <v>−</v>
      </c>
      <c r="BA210" s="3" t="str">
        <f t="shared" si="104"/>
        <v>−</v>
      </c>
      <c r="BB210" s="3" t="str">
        <f t="shared" si="105"/>
        <v>−</v>
      </c>
      <c r="BC210" s="3" t="str">
        <f t="shared" si="106"/>
        <v>−</v>
      </c>
      <c r="BI210" s="3" t="str">
        <f t="shared" si="107"/>
        <v>−</v>
      </c>
      <c r="BJ210" s="3" t="str">
        <f t="shared" si="108"/>
        <v>−</v>
      </c>
      <c r="BK210" s="3" t="str">
        <f t="shared" si="109"/>
        <v>−</v>
      </c>
      <c r="BL210" s="3" t="str">
        <f t="shared" si="110"/>
        <v>−</v>
      </c>
      <c r="BM210" s="3" t="str">
        <f t="shared" si="111"/>
        <v>−</v>
      </c>
      <c r="BN210" s="3" t="str">
        <f t="shared" si="112"/>
        <v>−</v>
      </c>
      <c r="BO210" s="3"/>
      <c r="BP210" s="3"/>
      <c r="BQ210" s="3"/>
      <c r="BR210" s="3"/>
      <c r="BS210" s="3"/>
      <c r="BT210" s="3"/>
      <c r="BU210" s="3"/>
      <c r="BV210" s="3"/>
      <c r="BW210" s="3" t="str">
        <f t="shared" si="113"/>
        <v>−</v>
      </c>
      <c r="BX210" s="3" t="str">
        <f t="shared" si="114"/>
        <v>−</v>
      </c>
      <c r="BY210" s="3" t="str">
        <f t="shared" si="115"/>
        <v>−</v>
      </c>
      <c r="BZ210" s="3" t="str">
        <f t="shared" si="116"/>
        <v>−</v>
      </c>
      <c r="CA210" s="3" t="str">
        <f t="shared" si="117"/>
        <v>−</v>
      </c>
      <c r="CB210" s="3" t="str">
        <f t="shared" si="118"/>
        <v>−</v>
      </c>
      <c r="CC210" s="3" t="str">
        <f t="shared" si="119"/>
        <v>○</v>
      </c>
      <c r="CD210" s="3" t="str">
        <f t="shared" si="120"/>
        <v>○</v>
      </c>
      <c r="CF210" s="3" t="s">
        <v>71</v>
      </c>
      <c r="CG210" s="3" t="str">
        <f t="shared" si="121"/>
        <v>−</v>
      </c>
      <c r="CH210" s="3" t="str">
        <f t="shared" si="122"/>
        <v>−</v>
      </c>
    </row>
    <row r="211" spans="1:86" ht="39" x14ac:dyDescent="0.2">
      <c r="A211" s="6" t="s">
        <v>996</v>
      </c>
      <c r="B211" s="6" t="s">
        <v>1004</v>
      </c>
      <c r="C211" s="11" t="s">
        <v>1413</v>
      </c>
      <c r="D211" s="6" t="s">
        <v>1005</v>
      </c>
      <c r="E211" s="6" t="s">
        <v>1006</v>
      </c>
      <c r="F211" s="15" t="s">
        <v>1645</v>
      </c>
      <c r="G211" s="6" t="s">
        <v>1007</v>
      </c>
      <c r="H211" s="7" t="s">
        <v>70</v>
      </c>
      <c r="I211" s="28" t="s">
        <v>71</v>
      </c>
      <c r="J211" s="28" t="s">
        <v>71</v>
      </c>
      <c r="K211" s="28" t="s">
        <v>70</v>
      </c>
      <c r="L211" s="28" t="s">
        <v>70</v>
      </c>
      <c r="M211" s="8" t="s">
        <v>70</v>
      </c>
      <c r="N211" s="8" t="s">
        <v>70</v>
      </c>
      <c r="O211" s="9" t="s">
        <v>70</v>
      </c>
      <c r="P211" s="7" t="s">
        <v>71</v>
      </c>
      <c r="Q211" s="28" t="s">
        <v>70</v>
      </c>
      <c r="R211" s="28" t="s">
        <v>70</v>
      </c>
      <c r="S211" s="28" t="s">
        <v>71</v>
      </c>
      <c r="T211" s="28" t="s">
        <v>70</v>
      </c>
      <c r="U211" s="28" t="s">
        <v>70</v>
      </c>
      <c r="V211" s="8" t="s">
        <v>70</v>
      </c>
      <c r="W211" s="8" t="s">
        <v>70</v>
      </c>
      <c r="X211" s="9" t="s">
        <v>70</v>
      </c>
      <c r="Y211" s="7" t="s">
        <v>71</v>
      </c>
      <c r="Z211" s="28" t="s">
        <v>70</v>
      </c>
      <c r="AA211" s="28" t="s">
        <v>70</v>
      </c>
      <c r="AB211" s="28" t="s">
        <v>70</v>
      </c>
      <c r="AC211" s="28" t="s">
        <v>70</v>
      </c>
      <c r="AD211" s="8" t="s">
        <v>70</v>
      </c>
      <c r="AE211" s="8" t="s">
        <v>70</v>
      </c>
      <c r="AF211" s="8" t="s">
        <v>70</v>
      </c>
      <c r="AG211" s="9" t="s">
        <v>70</v>
      </c>
      <c r="AH211" s="13" t="str">
        <f t="shared" si="123"/>
        <v>F</v>
      </c>
      <c r="AI211" s="3" t="str">
        <f t="shared" si="127"/>
        <v>−</v>
      </c>
      <c r="AL211" s="3" t="str">
        <f t="shared" si="124"/>
        <v>−</v>
      </c>
      <c r="AM211" s="3" t="str">
        <f t="shared" si="125"/>
        <v>−</v>
      </c>
      <c r="AN211" s="3" t="str">
        <f t="shared" si="126"/>
        <v>−</v>
      </c>
      <c r="AO211" s="3" t="str">
        <f t="shared" si="96"/>
        <v>−</v>
      </c>
      <c r="AP211" s="3" t="str">
        <f t="shared" si="97"/>
        <v>○</v>
      </c>
      <c r="AQ211" s="3" t="str">
        <f t="shared" si="98"/>
        <v>−</v>
      </c>
      <c r="AR211" s="3" t="str">
        <f t="shared" si="99"/>
        <v>−</v>
      </c>
      <c r="AS211" s="3" t="str">
        <f t="shared" si="100"/>
        <v>−</v>
      </c>
      <c r="AT211" s="3" t="str">
        <f t="shared" si="101"/>
        <v>−</v>
      </c>
      <c r="AU211" s="3" t="str">
        <f t="shared" si="102"/>
        <v>−</v>
      </c>
      <c r="AV211" s="3" t="str">
        <f t="shared" si="103"/>
        <v>−</v>
      </c>
      <c r="BA211" s="3" t="str">
        <f t="shared" si="104"/>
        <v>−</v>
      </c>
      <c r="BB211" s="3" t="str">
        <f t="shared" si="105"/>
        <v>−</v>
      </c>
      <c r="BC211" s="3" t="str">
        <f t="shared" si="106"/>
        <v>−</v>
      </c>
      <c r="BI211" s="3" t="str">
        <f t="shared" si="107"/>
        <v>−</v>
      </c>
      <c r="BJ211" s="3" t="str">
        <f t="shared" si="108"/>
        <v>−</v>
      </c>
      <c r="BK211" s="3" t="str">
        <f t="shared" si="109"/>
        <v>−</v>
      </c>
      <c r="BL211" s="3" t="str">
        <f t="shared" si="110"/>
        <v>−</v>
      </c>
      <c r="BM211" s="3" t="str">
        <f t="shared" si="111"/>
        <v>−</v>
      </c>
      <c r="BN211" s="3" t="str">
        <f t="shared" si="112"/>
        <v>−</v>
      </c>
      <c r="BO211" s="3"/>
      <c r="BP211" s="3"/>
      <c r="BQ211" s="3"/>
      <c r="BR211" s="3"/>
      <c r="BS211" s="3"/>
      <c r="BT211" s="3"/>
      <c r="BU211" s="3"/>
      <c r="BV211" s="3"/>
      <c r="BW211" s="3" t="str">
        <f t="shared" si="113"/>
        <v>−</v>
      </c>
      <c r="BX211" s="3" t="str">
        <f t="shared" si="114"/>
        <v>−</v>
      </c>
      <c r="BY211" s="3" t="str">
        <f t="shared" si="115"/>
        <v>−</v>
      </c>
      <c r="BZ211" s="3" t="str">
        <f t="shared" si="116"/>
        <v>−</v>
      </c>
      <c r="CA211" s="3" t="str">
        <f t="shared" si="117"/>
        <v>−</v>
      </c>
      <c r="CB211" s="3" t="str">
        <f t="shared" si="118"/>
        <v>−</v>
      </c>
      <c r="CC211" s="3" t="str">
        <f t="shared" si="119"/>
        <v>−</v>
      </c>
      <c r="CD211" s="3" t="str">
        <f t="shared" si="120"/>
        <v>−</v>
      </c>
      <c r="CG211" s="3" t="str">
        <f t="shared" si="121"/>
        <v>−</v>
      </c>
      <c r="CH211" s="3" t="str">
        <f t="shared" si="122"/>
        <v>−</v>
      </c>
    </row>
    <row r="212" spans="1:86" ht="39" x14ac:dyDescent="0.2">
      <c r="A212" s="6" t="s">
        <v>996</v>
      </c>
      <c r="B212" s="6" t="s">
        <v>504</v>
      </c>
      <c r="C212" s="11" t="s">
        <v>1414</v>
      </c>
      <c r="D212" s="6" t="s">
        <v>1044</v>
      </c>
      <c r="E212" s="6" t="s">
        <v>1045</v>
      </c>
      <c r="F212" s="15" t="s">
        <v>74</v>
      </c>
      <c r="G212" s="6" t="s">
        <v>1046</v>
      </c>
      <c r="H212" s="7" t="s">
        <v>70</v>
      </c>
      <c r="I212" s="28" t="s">
        <v>71</v>
      </c>
      <c r="J212" s="28" t="s">
        <v>71</v>
      </c>
      <c r="K212" s="28" t="s">
        <v>71</v>
      </c>
      <c r="L212" s="28" t="s">
        <v>70</v>
      </c>
      <c r="M212" s="8" t="s">
        <v>70</v>
      </c>
      <c r="N212" s="8" t="s">
        <v>70</v>
      </c>
      <c r="O212" s="9" t="s">
        <v>70</v>
      </c>
      <c r="P212" s="7" t="s">
        <v>71</v>
      </c>
      <c r="Q212" s="28" t="s">
        <v>71</v>
      </c>
      <c r="R212" s="28" t="s">
        <v>70</v>
      </c>
      <c r="S212" s="28" t="s">
        <v>70</v>
      </c>
      <c r="T212" s="28" t="s">
        <v>71</v>
      </c>
      <c r="U212" s="28" t="s">
        <v>70</v>
      </c>
      <c r="V212" s="8" t="s">
        <v>71</v>
      </c>
      <c r="W212" s="8" t="s">
        <v>70</v>
      </c>
      <c r="X212" s="9" t="s">
        <v>70</v>
      </c>
      <c r="Y212" s="7" t="s">
        <v>71</v>
      </c>
      <c r="Z212" s="28" t="s">
        <v>70</v>
      </c>
      <c r="AA212" s="28" t="s">
        <v>70</v>
      </c>
      <c r="AB212" s="28" t="s">
        <v>70</v>
      </c>
      <c r="AC212" s="28" t="s">
        <v>70</v>
      </c>
      <c r="AD212" s="8" t="s">
        <v>70</v>
      </c>
      <c r="AE212" s="8" t="s">
        <v>70</v>
      </c>
      <c r="AF212" s="8" t="s">
        <v>70</v>
      </c>
      <c r="AG212" s="9" t="s">
        <v>70</v>
      </c>
      <c r="AH212" s="13" t="str">
        <f t="shared" si="123"/>
        <v>S</v>
      </c>
      <c r="AI212" s="3" t="str">
        <f t="shared" si="127"/>
        <v>−</v>
      </c>
      <c r="AL212" s="3" t="str">
        <f t="shared" si="124"/>
        <v>−</v>
      </c>
      <c r="AM212" s="3" t="str">
        <f t="shared" si="125"/>
        <v>−</v>
      </c>
      <c r="AN212" s="3" t="str">
        <f t="shared" si="126"/>
        <v>−</v>
      </c>
      <c r="AO212" s="3" t="str">
        <f t="shared" si="96"/>
        <v>−</v>
      </c>
      <c r="AP212" s="3" t="str">
        <f t="shared" si="97"/>
        <v>−</v>
      </c>
      <c r="AQ212" s="3" t="str">
        <f t="shared" si="98"/>
        <v>−</v>
      </c>
      <c r="AR212" s="3" t="str">
        <f t="shared" si="99"/>
        <v>−</v>
      </c>
      <c r="AS212" s="3" t="str">
        <f t="shared" si="100"/>
        <v>−</v>
      </c>
      <c r="AT212" s="3" t="str">
        <f t="shared" si="101"/>
        <v>−</v>
      </c>
      <c r="AU212" s="3" t="str">
        <f t="shared" si="102"/>
        <v>−</v>
      </c>
      <c r="AV212" s="3" t="str">
        <f t="shared" si="103"/>
        <v>−</v>
      </c>
      <c r="BA212" s="3" t="str">
        <f t="shared" si="104"/>
        <v>−</v>
      </c>
      <c r="BB212" s="3" t="str">
        <f t="shared" si="105"/>
        <v>−</v>
      </c>
      <c r="BC212" s="3" t="str">
        <f t="shared" si="106"/>
        <v>−</v>
      </c>
      <c r="BI212" s="3" t="str">
        <f t="shared" si="107"/>
        <v>−</v>
      </c>
      <c r="BJ212" s="3" t="str">
        <f t="shared" si="108"/>
        <v>−</v>
      </c>
      <c r="BK212" s="3" t="str">
        <f t="shared" si="109"/>
        <v>−</v>
      </c>
      <c r="BL212" s="3" t="str">
        <f t="shared" si="110"/>
        <v>○</v>
      </c>
      <c r="BM212" s="3" t="str">
        <f t="shared" si="111"/>
        <v>−</v>
      </c>
      <c r="BN212" s="3" t="str">
        <f t="shared" si="112"/>
        <v>−</v>
      </c>
      <c r="BO212" s="3"/>
      <c r="BP212" s="3"/>
      <c r="BQ212" s="3"/>
      <c r="BR212" s="3"/>
      <c r="BS212" s="3"/>
      <c r="BT212" s="3"/>
      <c r="BU212" s="3"/>
      <c r="BV212" s="3"/>
      <c r="BW212" s="3" t="str">
        <f t="shared" si="113"/>
        <v>−</v>
      </c>
      <c r="BX212" s="3" t="str">
        <f t="shared" si="114"/>
        <v>−</v>
      </c>
      <c r="BY212" s="3" t="str">
        <f t="shared" si="115"/>
        <v>−</v>
      </c>
      <c r="BZ212" s="3" t="str">
        <f t="shared" si="116"/>
        <v>−</v>
      </c>
      <c r="CA212" s="3" t="str">
        <f t="shared" si="117"/>
        <v>−</v>
      </c>
      <c r="CB212" s="3" t="str">
        <f t="shared" si="118"/>
        <v>−</v>
      </c>
      <c r="CC212" s="3" t="str">
        <f t="shared" si="119"/>
        <v>−</v>
      </c>
      <c r="CD212" s="3" t="str">
        <f t="shared" si="120"/>
        <v>−</v>
      </c>
      <c r="CG212" s="3" t="str">
        <f t="shared" si="121"/>
        <v>−</v>
      </c>
      <c r="CH212" s="3" t="str">
        <f t="shared" si="122"/>
        <v>−</v>
      </c>
    </row>
    <row r="213" spans="1:86" ht="65" x14ac:dyDescent="0.2">
      <c r="A213" s="6" t="s">
        <v>474</v>
      </c>
      <c r="B213" s="6" t="s">
        <v>1101</v>
      </c>
      <c r="C213" s="11" t="s">
        <v>1415</v>
      </c>
      <c r="D213" s="6" t="s">
        <v>1102</v>
      </c>
      <c r="E213" s="6" t="s">
        <v>1103</v>
      </c>
      <c r="F213" s="15" t="s">
        <v>1658</v>
      </c>
      <c r="G213" s="6" t="s">
        <v>1104</v>
      </c>
      <c r="H213" s="7" t="s">
        <v>70</v>
      </c>
      <c r="I213" s="28" t="s">
        <v>71</v>
      </c>
      <c r="J213" s="28" t="s">
        <v>70</v>
      </c>
      <c r="K213" s="28" t="s">
        <v>70</v>
      </c>
      <c r="L213" s="28" t="s">
        <v>70</v>
      </c>
      <c r="M213" s="8" t="s">
        <v>70</v>
      </c>
      <c r="N213" s="8" t="s">
        <v>70</v>
      </c>
      <c r="O213" s="9" t="s">
        <v>70</v>
      </c>
      <c r="P213" s="7" t="s">
        <v>70</v>
      </c>
      <c r="Q213" s="28" t="s">
        <v>70</v>
      </c>
      <c r="R213" s="28" t="s">
        <v>71</v>
      </c>
      <c r="S213" s="28" t="s">
        <v>70</v>
      </c>
      <c r="T213" s="28" t="s">
        <v>70</v>
      </c>
      <c r="U213" s="28" t="s">
        <v>70</v>
      </c>
      <c r="V213" s="8" t="s">
        <v>70</v>
      </c>
      <c r="W213" s="8" t="s">
        <v>70</v>
      </c>
      <c r="X213" s="9" t="s">
        <v>70</v>
      </c>
      <c r="Y213" s="7" t="s">
        <v>71</v>
      </c>
      <c r="Z213" s="28" t="s">
        <v>70</v>
      </c>
      <c r="AA213" s="28" t="s">
        <v>70</v>
      </c>
      <c r="AB213" s="28" t="s">
        <v>70</v>
      </c>
      <c r="AC213" s="28" t="s">
        <v>70</v>
      </c>
      <c r="AD213" s="8" t="s">
        <v>70</v>
      </c>
      <c r="AE213" s="8" t="s">
        <v>70</v>
      </c>
      <c r="AF213" s="8" t="s">
        <v>70</v>
      </c>
      <c r="AG213" s="9" t="s">
        <v>70</v>
      </c>
      <c r="AH213" s="13" t="str">
        <f t="shared" si="123"/>
        <v>D,030</v>
      </c>
      <c r="AI213" s="3" t="str">
        <f t="shared" si="127"/>
        <v>−</v>
      </c>
      <c r="AL213" s="3" t="str">
        <f t="shared" si="124"/>
        <v>−</v>
      </c>
      <c r="AM213" s="3" t="str">
        <f t="shared" si="125"/>
        <v>−</v>
      </c>
      <c r="AN213" s="3" t="str">
        <f t="shared" si="126"/>
        <v>○</v>
      </c>
      <c r="AO213" s="3" t="str">
        <f t="shared" si="96"/>
        <v>−</v>
      </c>
      <c r="AP213" s="3" t="str">
        <f t="shared" si="97"/>
        <v>−</v>
      </c>
      <c r="AQ213" s="3" t="str">
        <f t="shared" si="98"/>
        <v>−</v>
      </c>
      <c r="AR213" s="3" t="str">
        <f t="shared" si="99"/>
        <v>−</v>
      </c>
      <c r="AS213" s="3" t="str">
        <f t="shared" si="100"/>
        <v>−</v>
      </c>
      <c r="AT213" s="3" t="str">
        <f t="shared" si="101"/>
        <v>−</v>
      </c>
      <c r="AU213" s="3" t="str">
        <f t="shared" si="102"/>
        <v>−</v>
      </c>
      <c r="AV213" s="3" t="str">
        <f t="shared" si="103"/>
        <v>−</v>
      </c>
      <c r="BA213" s="3" t="str">
        <f t="shared" si="104"/>
        <v>−</v>
      </c>
      <c r="BB213" s="3" t="str">
        <f t="shared" si="105"/>
        <v>−</v>
      </c>
      <c r="BC213" s="3" t="str">
        <f t="shared" si="106"/>
        <v>−</v>
      </c>
      <c r="BI213" s="3" t="str">
        <f t="shared" si="107"/>
        <v>−</v>
      </c>
      <c r="BJ213" s="3" t="str">
        <f t="shared" si="108"/>
        <v>−</v>
      </c>
      <c r="BK213" s="3" t="str">
        <f t="shared" si="109"/>
        <v>−</v>
      </c>
      <c r="BL213" s="3" t="str">
        <f t="shared" si="110"/>
        <v>−</v>
      </c>
      <c r="BM213" s="3" t="str">
        <f t="shared" si="111"/>
        <v>−</v>
      </c>
      <c r="BN213" s="3" t="str">
        <f t="shared" si="112"/>
        <v>−</v>
      </c>
      <c r="BU213" s="14" t="s">
        <v>71</v>
      </c>
      <c r="BW213" s="3" t="str">
        <f t="shared" si="113"/>
        <v>−</v>
      </c>
      <c r="BX213" s="3" t="str">
        <f t="shared" si="114"/>
        <v>−</v>
      </c>
      <c r="BY213" s="3" t="str">
        <f t="shared" si="115"/>
        <v>○</v>
      </c>
      <c r="BZ213" s="3" t="str">
        <f t="shared" si="116"/>
        <v>−</v>
      </c>
      <c r="CA213" s="3" t="str">
        <f t="shared" si="117"/>
        <v>−</v>
      </c>
      <c r="CB213" s="3" t="str">
        <f t="shared" si="118"/>
        <v>−</v>
      </c>
      <c r="CC213" s="3" t="str">
        <f t="shared" si="119"/>
        <v>−</v>
      </c>
      <c r="CD213" s="3" t="str">
        <f t="shared" si="120"/>
        <v>−</v>
      </c>
      <c r="CG213" s="3" t="str">
        <f t="shared" si="121"/>
        <v>−</v>
      </c>
      <c r="CH213" s="3" t="str">
        <f t="shared" si="122"/>
        <v>−</v>
      </c>
    </row>
    <row r="214" spans="1:86" ht="26" x14ac:dyDescent="0.2">
      <c r="A214" s="6" t="s">
        <v>474</v>
      </c>
      <c r="B214" s="6" t="s">
        <v>777</v>
      </c>
      <c r="C214" s="11" t="s">
        <v>1416</v>
      </c>
      <c r="D214" s="6" t="s">
        <v>774</v>
      </c>
      <c r="E214" s="6" t="s">
        <v>778</v>
      </c>
      <c r="F214" s="15" t="s">
        <v>1698</v>
      </c>
      <c r="G214" s="6" t="s">
        <v>1193</v>
      </c>
      <c r="H214" s="7" t="s">
        <v>71</v>
      </c>
      <c r="I214" s="28" t="s">
        <v>71</v>
      </c>
      <c r="J214" s="28" t="s">
        <v>71</v>
      </c>
      <c r="K214" s="28" t="s">
        <v>71</v>
      </c>
      <c r="L214" s="28" t="s">
        <v>71</v>
      </c>
      <c r="M214" s="8" t="s">
        <v>71</v>
      </c>
      <c r="N214" s="8" t="s">
        <v>71</v>
      </c>
      <c r="O214" s="9" t="s">
        <v>71</v>
      </c>
      <c r="P214" s="7" t="s">
        <v>71</v>
      </c>
      <c r="Q214" s="28" t="s">
        <v>70</v>
      </c>
      <c r="R214" s="28" t="s">
        <v>71</v>
      </c>
      <c r="S214" s="28" t="s">
        <v>71</v>
      </c>
      <c r="T214" s="28" t="s">
        <v>71</v>
      </c>
      <c r="U214" s="28" t="s">
        <v>70</v>
      </c>
      <c r="V214" s="8" t="s">
        <v>70</v>
      </c>
      <c r="W214" s="8" t="s">
        <v>70</v>
      </c>
      <c r="X214" s="9" t="s">
        <v>70</v>
      </c>
      <c r="Y214" s="7" t="s">
        <v>71</v>
      </c>
      <c r="Z214" s="28" t="s">
        <v>70</v>
      </c>
      <c r="AA214" s="28" t="s">
        <v>70</v>
      </c>
      <c r="AB214" s="28" t="s">
        <v>70</v>
      </c>
      <c r="AC214" s="28" t="s">
        <v>70</v>
      </c>
      <c r="AD214" s="8" t="s">
        <v>70</v>
      </c>
      <c r="AE214" s="8" t="s">
        <v>70</v>
      </c>
      <c r="AF214" s="8" t="s">
        <v>70</v>
      </c>
      <c r="AG214" s="9" t="s">
        <v>70</v>
      </c>
      <c r="AH214" s="13" t="str">
        <f t="shared" si="123"/>
        <v>H,011,142,143,144</v>
      </c>
      <c r="AI214" s="3" t="str">
        <f t="shared" si="127"/>
        <v>−</v>
      </c>
      <c r="AL214" s="3" t="str">
        <f t="shared" si="124"/>
        <v>−</v>
      </c>
      <c r="AM214" s="3" t="str">
        <f t="shared" si="125"/>
        <v>−</v>
      </c>
      <c r="AN214" s="3" t="str">
        <f t="shared" si="126"/>
        <v>−</v>
      </c>
      <c r="AO214" s="3" t="str">
        <f t="shared" si="96"/>
        <v>−</v>
      </c>
      <c r="AP214" s="3" t="str">
        <f t="shared" si="97"/>
        <v>−</v>
      </c>
      <c r="AQ214" s="3" t="str">
        <f t="shared" si="98"/>
        <v>−</v>
      </c>
      <c r="AR214" s="3" t="str">
        <f t="shared" si="99"/>
        <v>○</v>
      </c>
      <c r="AS214" s="3" t="str">
        <f t="shared" si="100"/>
        <v>−</v>
      </c>
      <c r="AT214" s="3" t="str">
        <f t="shared" si="101"/>
        <v>−</v>
      </c>
      <c r="AU214" s="3" t="str">
        <f t="shared" si="102"/>
        <v>−</v>
      </c>
      <c r="AV214" s="3" t="str">
        <f t="shared" si="103"/>
        <v>−</v>
      </c>
      <c r="BA214" s="3" t="str">
        <f t="shared" si="104"/>
        <v>−</v>
      </c>
      <c r="BB214" s="3" t="str">
        <f t="shared" si="105"/>
        <v>−</v>
      </c>
      <c r="BC214" s="3" t="str">
        <f t="shared" si="106"/>
        <v>−</v>
      </c>
      <c r="BI214" s="3" t="str">
        <f t="shared" si="107"/>
        <v>−</v>
      </c>
      <c r="BJ214" s="3" t="str">
        <f t="shared" si="108"/>
        <v>−</v>
      </c>
      <c r="BK214" s="3" t="str">
        <f t="shared" si="109"/>
        <v>−</v>
      </c>
      <c r="BL214" s="3" t="str">
        <f t="shared" si="110"/>
        <v>−</v>
      </c>
      <c r="BM214" s="3" t="str">
        <f t="shared" si="111"/>
        <v>−</v>
      </c>
      <c r="BN214" s="3" t="str">
        <f t="shared" si="112"/>
        <v>○</v>
      </c>
      <c r="BO214" s="3"/>
      <c r="BP214" s="3"/>
      <c r="BQ214" s="3"/>
      <c r="BR214" s="3"/>
      <c r="BS214" s="3"/>
      <c r="BT214" s="3"/>
      <c r="BU214" s="3"/>
      <c r="BV214" s="14" t="s">
        <v>71</v>
      </c>
      <c r="BW214" s="3" t="str">
        <f t="shared" si="113"/>
        <v>−</v>
      </c>
      <c r="BX214" s="3" t="str">
        <f t="shared" si="114"/>
        <v>−</v>
      </c>
      <c r="BY214" s="3" t="str">
        <f t="shared" si="115"/>
        <v>−</v>
      </c>
      <c r="BZ214" s="3" t="str">
        <f t="shared" si="116"/>
        <v>−</v>
      </c>
      <c r="CA214" s="3" t="str">
        <f t="shared" si="117"/>
        <v>−</v>
      </c>
      <c r="CB214" s="3" t="str">
        <f t="shared" si="118"/>
        <v>−</v>
      </c>
      <c r="CC214" s="3" t="str">
        <f t="shared" si="119"/>
        <v>○</v>
      </c>
      <c r="CD214" s="3" t="str">
        <f t="shared" si="120"/>
        <v>○</v>
      </c>
      <c r="CE214" s="3" t="s">
        <v>71</v>
      </c>
      <c r="CG214" s="3" t="str">
        <f t="shared" si="121"/>
        <v>○</v>
      </c>
      <c r="CH214" s="3" t="str">
        <f t="shared" si="122"/>
        <v>−</v>
      </c>
    </row>
    <row r="215" spans="1:86" ht="39" x14ac:dyDescent="0.2">
      <c r="A215" s="6" t="s">
        <v>474</v>
      </c>
      <c r="B215" s="6" t="s">
        <v>720</v>
      </c>
      <c r="C215" s="11" t="s">
        <v>1417</v>
      </c>
      <c r="D215" s="6" t="s">
        <v>774</v>
      </c>
      <c r="E215" s="6" t="s">
        <v>775</v>
      </c>
      <c r="F215" s="15" t="s">
        <v>1638</v>
      </c>
      <c r="G215" s="6" t="s">
        <v>776</v>
      </c>
      <c r="H215" s="7" t="s">
        <v>71</v>
      </c>
      <c r="I215" s="28" t="s">
        <v>71</v>
      </c>
      <c r="J215" s="28" t="s">
        <v>70</v>
      </c>
      <c r="K215" s="28" t="s">
        <v>70</v>
      </c>
      <c r="L215" s="28" t="s">
        <v>70</v>
      </c>
      <c r="M215" s="8" t="s">
        <v>70</v>
      </c>
      <c r="N215" s="8" t="s">
        <v>71</v>
      </c>
      <c r="O215" s="9" t="s">
        <v>71</v>
      </c>
      <c r="P215" s="7" t="s">
        <v>70</v>
      </c>
      <c r="Q215" s="28" t="s">
        <v>70</v>
      </c>
      <c r="R215" s="28" t="s">
        <v>71</v>
      </c>
      <c r="S215" s="28" t="s">
        <v>70</v>
      </c>
      <c r="T215" s="28" t="s">
        <v>70</v>
      </c>
      <c r="U215" s="28" t="s">
        <v>71</v>
      </c>
      <c r="V215" s="8" t="s">
        <v>70</v>
      </c>
      <c r="W215" s="8" t="s">
        <v>70</v>
      </c>
      <c r="X215" s="9" t="s">
        <v>70</v>
      </c>
      <c r="Y215" s="7" t="s">
        <v>71</v>
      </c>
      <c r="Z215" s="28" t="s">
        <v>70</v>
      </c>
      <c r="AA215" s="28" t="s">
        <v>70</v>
      </c>
      <c r="AB215" s="28" t="s">
        <v>70</v>
      </c>
      <c r="AC215" s="28" t="s">
        <v>71</v>
      </c>
      <c r="AD215" s="8" t="s">
        <v>71</v>
      </c>
      <c r="AE215" s="8" t="s">
        <v>70</v>
      </c>
      <c r="AF215" s="8" t="s">
        <v>70</v>
      </c>
      <c r="AG215" s="9" t="s">
        <v>70</v>
      </c>
      <c r="AH215" s="13" t="str">
        <f t="shared" si="123"/>
        <v>B,H,142,143</v>
      </c>
      <c r="AI215" s="3" t="str">
        <f t="shared" si="127"/>
        <v>−</v>
      </c>
      <c r="AL215" s="3" t="str">
        <f t="shared" si="124"/>
        <v>○</v>
      </c>
      <c r="AM215" s="3" t="str">
        <f t="shared" si="125"/>
        <v>−</v>
      </c>
      <c r="AN215" s="3" t="str">
        <f t="shared" si="126"/>
        <v>−</v>
      </c>
      <c r="AO215" s="3" t="str">
        <f t="shared" si="96"/>
        <v>−</v>
      </c>
      <c r="AP215" s="3" t="str">
        <f t="shared" si="97"/>
        <v>−</v>
      </c>
      <c r="AQ215" s="3" t="str">
        <f t="shared" si="98"/>
        <v>−</v>
      </c>
      <c r="AR215" s="3" t="str">
        <f t="shared" si="99"/>
        <v>○</v>
      </c>
      <c r="AS215" s="3" t="str">
        <f t="shared" si="100"/>
        <v>−</v>
      </c>
      <c r="AT215" s="3" t="str">
        <f t="shared" si="101"/>
        <v>−</v>
      </c>
      <c r="AU215" s="3" t="str">
        <f t="shared" si="102"/>
        <v>−</v>
      </c>
      <c r="AV215" s="3" t="str">
        <f t="shared" si="103"/>
        <v>−</v>
      </c>
      <c r="BA215" s="3" t="str">
        <f t="shared" si="104"/>
        <v>−</v>
      </c>
      <c r="BB215" s="3" t="str">
        <f t="shared" si="105"/>
        <v>−</v>
      </c>
      <c r="BC215" s="3" t="str">
        <f t="shared" si="106"/>
        <v>−</v>
      </c>
      <c r="BI215" s="3" t="str">
        <f t="shared" si="107"/>
        <v>−</v>
      </c>
      <c r="BJ215" s="3" t="str">
        <f t="shared" si="108"/>
        <v>−</v>
      </c>
      <c r="BK215" s="3" t="str">
        <f t="shared" si="109"/>
        <v>−</v>
      </c>
      <c r="BL215" s="3" t="str">
        <f t="shared" si="110"/>
        <v>−</v>
      </c>
      <c r="BM215" s="3" t="str">
        <f t="shared" si="111"/>
        <v>−</v>
      </c>
      <c r="BN215" s="3" t="str">
        <f t="shared" si="112"/>
        <v>−</v>
      </c>
      <c r="BO215" s="3"/>
      <c r="BP215" s="3"/>
      <c r="BQ215" s="3"/>
      <c r="BR215" s="3"/>
      <c r="BS215" s="3"/>
      <c r="BT215" s="3"/>
      <c r="BU215" s="3"/>
      <c r="BV215" s="3"/>
      <c r="BW215" s="3" t="str">
        <f t="shared" si="113"/>
        <v>−</v>
      </c>
      <c r="BX215" s="3" t="str">
        <f t="shared" si="114"/>
        <v>−</v>
      </c>
      <c r="BY215" s="3" t="str">
        <f t="shared" si="115"/>
        <v>−</v>
      </c>
      <c r="BZ215" s="3" t="str">
        <f t="shared" si="116"/>
        <v>−</v>
      </c>
      <c r="CA215" s="3" t="str">
        <f t="shared" si="117"/>
        <v>−</v>
      </c>
      <c r="CB215" s="3" t="str">
        <f t="shared" si="118"/>
        <v>−</v>
      </c>
      <c r="CC215" s="3" t="str">
        <f t="shared" si="119"/>
        <v>○</v>
      </c>
      <c r="CD215" s="3" t="str">
        <f t="shared" si="120"/>
        <v>○</v>
      </c>
      <c r="CE215" s="3" t="s">
        <v>71</v>
      </c>
      <c r="CG215" s="3" t="str">
        <f t="shared" si="121"/>
        <v>−</v>
      </c>
      <c r="CH215" s="3" t="str">
        <f t="shared" si="122"/>
        <v>−</v>
      </c>
    </row>
    <row r="216" spans="1:86" ht="39" x14ac:dyDescent="0.2">
      <c r="A216" s="6" t="s">
        <v>474</v>
      </c>
      <c r="B216" s="6" t="s">
        <v>757</v>
      </c>
      <c r="C216" s="11" t="s">
        <v>1418</v>
      </c>
      <c r="D216" s="6" t="s">
        <v>758</v>
      </c>
      <c r="E216" s="6" t="s">
        <v>380</v>
      </c>
      <c r="F216" s="15" t="s">
        <v>1639</v>
      </c>
      <c r="G216" s="6" t="s">
        <v>759</v>
      </c>
      <c r="H216" s="7" t="s">
        <v>70</v>
      </c>
      <c r="I216" s="28" t="s">
        <v>71</v>
      </c>
      <c r="J216" s="28" t="s">
        <v>71</v>
      </c>
      <c r="K216" s="28" t="s">
        <v>70</v>
      </c>
      <c r="L216" s="28" t="s">
        <v>70</v>
      </c>
      <c r="M216" s="8" t="s">
        <v>70</v>
      </c>
      <c r="N216" s="8" t="s">
        <v>70</v>
      </c>
      <c r="O216" s="9" t="s">
        <v>71</v>
      </c>
      <c r="P216" s="7" t="s">
        <v>71</v>
      </c>
      <c r="Q216" s="28" t="s">
        <v>70</v>
      </c>
      <c r="R216" s="28" t="s">
        <v>70</v>
      </c>
      <c r="S216" s="28" t="s">
        <v>71</v>
      </c>
      <c r="T216" s="28" t="s">
        <v>70</v>
      </c>
      <c r="U216" s="28" t="s">
        <v>70</v>
      </c>
      <c r="V216" s="8" t="s">
        <v>71</v>
      </c>
      <c r="W216" s="8" t="s">
        <v>70</v>
      </c>
      <c r="X216" s="9" t="s">
        <v>70</v>
      </c>
      <c r="Y216" s="7" t="s">
        <v>70</v>
      </c>
      <c r="Z216" s="28" t="s">
        <v>70</v>
      </c>
      <c r="AA216" s="28" t="s">
        <v>70</v>
      </c>
      <c r="AB216" s="28" t="s">
        <v>70</v>
      </c>
      <c r="AC216" s="28" t="s">
        <v>71</v>
      </c>
      <c r="AD216" s="8" t="s">
        <v>70</v>
      </c>
      <c r="AE216" s="8" t="s">
        <v>70</v>
      </c>
      <c r="AF216" s="8" t="s">
        <v>70</v>
      </c>
      <c r="AG216" s="9" t="s">
        <v>70</v>
      </c>
      <c r="AH216" s="13" t="str">
        <f t="shared" si="123"/>
        <v>012</v>
      </c>
      <c r="AI216" s="3" t="str">
        <f t="shared" si="127"/>
        <v>−</v>
      </c>
      <c r="AL216" s="3" t="str">
        <f t="shared" si="124"/>
        <v>−</v>
      </c>
      <c r="AM216" s="3" t="str">
        <f t="shared" si="125"/>
        <v>−</v>
      </c>
      <c r="AN216" s="3" t="str">
        <f t="shared" si="126"/>
        <v>−</v>
      </c>
      <c r="AO216" s="3" t="str">
        <f t="shared" si="96"/>
        <v>−</v>
      </c>
      <c r="AP216" s="3" t="str">
        <f t="shared" si="97"/>
        <v>−</v>
      </c>
      <c r="AQ216" s="3" t="str">
        <f t="shared" si="98"/>
        <v>−</v>
      </c>
      <c r="AR216" s="3" t="str">
        <f t="shared" si="99"/>
        <v>−</v>
      </c>
      <c r="AS216" s="3" t="str">
        <f t="shared" si="100"/>
        <v>−</v>
      </c>
      <c r="AT216" s="3" t="str">
        <f t="shared" si="101"/>
        <v>−</v>
      </c>
      <c r="AU216" s="3" t="str">
        <f t="shared" si="102"/>
        <v>−</v>
      </c>
      <c r="AV216" s="3" t="str">
        <f t="shared" si="103"/>
        <v>−</v>
      </c>
      <c r="BA216" s="3" t="str">
        <f t="shared" si="104"/>
        <v>−</v>
      </c>
      <c r="BB216" s="3" t="str">
        <f t="shared" si="105"/>
        <v>−</v>
      </c>
      <c r="BC216" s="3" t="str">
        <f t="shared" si="106"/>
        <v>−</v>
      </c>
      <c r="BI216" s="3" t="str">
        <f t="shared" si="107"/>
        <v>−</v>
      </c>
      <c r="BJ216" s="3" t="str">
        <f t="shared" si="108"/>
        <v>−</v>
      </c>
      <c r="BK216" s="3" t="str">
        <f t="shared" si="109"/>
        <v>−</v>
      </c>
      <c r="BL216" s="3" t="str">
        <f t="shared" si="110"/>
        <v>−</v>
      </c>
      <c r="BM216" s="3" t="str">
        <f t="shared" si="111"/>
        <v>−</v>
      </c>
      <c r="BN216" s="3" t="str">
        <f t="shared" si="112"/>
        <v>−</v>
      </c>
      <c r="BO216" s="3"/>
      <c r="BP216" s="3"/>
      <c r="BQ216" s="3"/>
      <c r="BR216" s="3"/>
      <c r="BS216" s="3"/>
      <c r="BT216" s="3"/>
      <c r="BU216" s="3"/>
      <c r="BV216" s="3"/>
      <c r="BW216" s="3" t="str">
        <f t="shared" si="113"/>
        <v>○</v>
      </c>
      <c r="BX216" s="3" t="str">
        <f t="shared" si="114"/>
        <v>−</v>
      </c>
      <c r="BY216" s="3" t="str">
        <f t="shared" si="115"/>
        <v>−</v>
      </c>
      <c r="BZ216" s="3" t="str">
        <f t="shared" si="116"/>
        <v>−</v>
      </c>
      <c r="CA216" s="3" t="str">
        <f t="shared" si="117"/>
        <v>−</v>
      </c>
      <c r="CB216" s="3" t="str">
        <f t="shared" si="118"/>
        <v>−</v>
      </c>
      <c r="CC216" s="3" t="str">
        <f t="shared" si="119"/>
        <v>−</v>
      </c>
      <c r="CD216" s="3" t="str">
        <f t="shared" si="120"/>
        <v>−</v>
      </c>
      <c r="CG216" s="3" t="str">
        <f t="shared" si="121"/>
        <v>−</v>
      </c>
      <c r="CH216" s="3" t="str">
        <f t="shared" si="122"/>
        <v>−</v>
      </c>
    </row>
    <row r="217" spans="1:86" ht="26" x14ac:dyDescent="0.2">
      <c r="A217" s="6" t="s">
        <v>474</v>
      </c>
      <c r="B217" s="6" t="s">
        <v>770</v>
      </c>
      <c r="C217" s="11" t="s">
        <v>1419</v>
      </c>
      <c r="D217" s="6" t="s">
        <v>758</v>
      </c>
      <c r="E217" s="6" t="s">
        <v>380</v>
      </c>
      <c r="F217" s="15" t="s">
        <v>1639</v>
      </c>
      <c r="G217" s="6" t="s">
        <v>771</v>
      </c>
      <c r="H217" s="7" t="s">
        <v>70</v>
      </c>
      <c r="I217" s="28" t="s">
        <v>71</v>
      </c>
      <c r="J217" s="28" t="s">
        <v>70</v>
      </c>
      <c r="K217" s="28" t="s">
        <v>70</v>
      </c>
      <c r="L217" s="28" t="s">
        <v>70</v>
      </c>
      <c r="M217" s="8" t="s">
        <v>70</v>
      </c>
      <c r="N217" s="8" t="s">
        <v>70</v>
      </c>
      <c r="O217" s="9" t="s">
        <v>70</v>
      </c>
      <c r="P217" s="7" t="s">
        <v>70</v>
      </c>
      <c r="Q217" s="28" t="s">
        <v>70</v>
      </c>
      <c r="R217" s="28" t="s">
        <v>70</v>
      </c>
      <c r="S217" s="28" t="s">
        <v>70</v>
      </c>
      <c r="T217" s="28" t="s">
        <v>70</v>
      </c>
      <c r="U217" s="28" t="s">
        <v>70</v>
      </c>
      <c r="V217" s="8" t="s">
        <v>70</v>
      </c>
      <c r="W217" s="8" t="s">
        <v>70</v>
      </c>
      <c r="X217" s="9" t="s">
        <v>71</v>
      </c>
      <c r="Y217" s="7" t="s">
        <v>71</v>
      </c>
      <c r="Z217" s="28" t="s">
        <v>70</v>
      </c>
      <c r="AA217" s="28" t="s">
        <v>70</v>
      </c>
      <c r="AB217" s="28" t="s">
        <v>70</v>
      </c>
      <c r="AC217" s="28" t="s">
        <v>70</v>
      </c>
      <c r="AD217" s="8" t="s">
        <v>70</v>
      </c>
      <c r="AE217" s="8" t="s">
        <v>70</v>
      </c>
      <c r="AF217" s="8" t="s">
        <v>70</v>
      </c>
      <c r="AG217" s="9" t="s">
        <v>70</v>
      </c>
      <c r="AH217" s="13" t="str">
        <f t="shared" si="123"/>
        <v>012</v>
      </c>
      <c r="AI217" s="3" t="str">
        <f t="shared" si="127"/>
        <v>−</v>
      </c>
      <c r="AL217" s="3" t="str">
        <f t="shared" si="124"/>
        <v>−</v>
      </c>
      <c r="AM217" s="3" t="str">
        <f t="shared" si="125"/>
        <v>−</v>
      </c>
      <c r="AN217" s="3" t="str">
        <f t="shared" si="126"/>
        <v>−</v>
      </c>
      <c r="AO217" s="3" t="str">
        <f t="shared" si="96"/>
        <v>−</v>
      </c>
      <c r="AP217" s="3" t="str">
        <f t="shared" si="97"/>
        <v>−</v>
      </c>
      <c r="AQ217" s="3" t="str">
        <f t="shared" si="98"/>
        <v>−</v>
      </c>
      <c r="AR217" s="3" t="str">
        <f t="shared" si="99"/>
        <v>−</v>
      </c>
      <c r="AS217" s="3" t="str">
        <f t="shared" si="100"/>
        <v>−</v>
      </c>
      <c r="AT217" s="3" t="str">
        <f t="shared" si="101"/>
        <v>−</v>
      </c>
      <c r="AU217" s="3" t="str">
        <f t="shared" si="102"/>
        <v>−</v>
      </c>
      <c r="AV217" s="3" t="str">
        <f t="shared" si="103"/>
        <v>−</v>
      </c>
      <c r="BA217" s="3" t="str">
        <f t="shared" si="104"/>
        <v>−</v>
      </c>
      <c r="BB217" s="3" t="str">
        <f t="shared" si="105"/>
        <v>−</v>
      </c>
      <c r="BC217" s="3" t="str">
        <f t="shared" si="106"/>
        <v>−</v>
      </c>
      <c r="BI217" s="3" t="str">
        <f t="shared" si="107"/>
        <v>−</v>
      </c>
      <c r="BJ217" s="3" t="str">
        <f t="shared" si="108"/>
        <v>−</v>
      </c>
      <c r="BK217" s="3" t="str">
        <f t="shared" si="109"/>
        <v>−</v>
      </c>
      <c r="BL217" s="3" t="str">
        <f t="shared" si="110"/>
        <v>−</v>
      </c>
      <c r="BM217" s="3" t="str">
        <f t="shared" si="111"/>
        <v>−</v>
      </c>
      <c r="BN217" s="3" t="str">
        <f t="shared" si="112"/>
        <v>−</v>
      </c>
      <c r="BO217" s="3"/>
      <c r="BP217" s="3"/>
      <c r="BQ217" s="3"/>
      <c r="BR217" s="3"/>
      <c r="BS217" s="3"/>
      <c r="BT217" s="3"/>
      <c r="BU217" s="3"/>
      <c r="BV217" s="3"/>
      <c r="BW217" s="3" t="str">
        <f t="shared" si="113"/>
        <v>○</v>
      </c>
      <c r="BX217" s="3" t="str">
        <f t="shared" si="114"/>
        <v>−</v>
      </c>
      <c r="BY217" s="3" t="str">
        <f t="shared" si="115"/>
        <v>−</v>
      </c>
      <c r="BZ217" s="3" t="str">
        <f t="shared" si="116"/>
        <v>−</v>
      </c>
      <c r="CA217" s="3" t="str">
        <f t="shared" si="117"/>
        <v>−</v>
      </c>
      <c r="CB217" s="3" t="str">
        <f t="shared" si="118"/>
        <v>−</v>
      </c>
      <c r="CC217" s="3" t="str">
        <f t="shared" si="119"/>
        <v>−</v>
      </c>
      <c r="CD217" s="3" t="str">
        <f t="shared" si="120"/>
        <v>−</v>
      </c>
      <c r="CG217" s="3" t="str">
        <f t="shared" si="121"/>
        <v>−</v>
      </c>
      <c r="CH217" s="3" t="str">
        <f t="shared" si="122"/>
        <v>−</v>
      </c>
    </row>
    <row r="218" spans="1:86" ht="39" x14ac:dyDescent="0.2">
      <c r="A218" s="6" t="s">
        <v>474</v>
      </c>
      <c r="B218" s="6" t="s">
        <v>764</v>
      </c>
      <c r="C218" s="11" t="s">
        <v>1420</v>
      </c>
      <c r="D218" s="6" t="s">
        <v>758</v>
      </c>
      <c r="E218" s="6" t="s">
        <v>380</v>
      </c>
      <c r="F218" s="15" t="s">
        <v>1639</v>
      </c>
      <c r="G218" s="6" t="s">
        <v>765</v>
      </c>
      <c r="H218" s="7" t="s">
        <v>70</v>
      </c>
      <c r="I218" s="28" t="s">
        <v>71</v>
      </c>
      <c r="J218" s="28" t="s">
        <v>71</v>
      </c>
      <c r="K218" s="28" t="s">
        <v>70</v>
      </c>
      <c r="L218" s="28" t="s">
        <v>70</v>
      </c>
      <c r="M218" s="8" t="s">
        <v>70</v>
      </c>
      <c r="N218" s="8" t="s">
        <v>70</v>
      </c>
      <c r="O218" s="9" t="s">
        <v>70</v>
      </c>
      <c r="P218" s="7" t="s">
        <v>71</v>
      </c>
      <c r="Q218" s="28" t="s">
        <v>70</v>
      </c>
      <c r="R218" s="28" t="s">
        <v>71</v>
      </c>
      <c r="S218" s="28" t="s">
        <v>71</v>
      </c>
      <c r="T218" s="28" t="s">
        <v>71</v>
      </c>
      <c r="U218" s="28" t="s">
        <v>70</v>
      </c>
      <c r="V218" s="8" t="s">
        <v>70</v>
      </c>
      <c r="W218" s="8" t="s">
        <v>70</v>
      </c>
      <c r="X218" s="9" t="s">
        <v>70</v>
      </c>
      <c r="Y218" s="7" t="s">
        <v>71</v>
      </c>
      <c r="Z218" s="28" t="s">
        <v>70</v>
      </c>
      <c r="AA218" s="28" t="s">
        <v>70</v>
      </c>
      <c r="AB218" s="28" t="s">
        <v>70</v>
      </c>
      <c r="AC218" s="28" t="s">
        <v>70</v>
      </c>
      <c r="AD218" s="8" t="s">
        <v>70</v>
      </c>
      <c r="AE218" s="8" t="s">
        <v>70</v>
      </c>
      <c r="AF218" s="8" t="s">
        <v>70</v>
      </c>
      <c r="AG218" s="9" t="s">
        <v>70</v>
      </c>
      <c r="AH218" s="13" t="str">
        <f t="shared" si="123"/>
        <v>012</v>
      </c>
      <c r="AI218" s="3" t="str">
        <f t="shared" si="127"/>
        <v>−</v>
      </c>
      <c r="AL218" s="3" t="str">
        <f t="shared" si="124"/>
        <v>−</v>
      </c>
      <c r="AM218" s="3" t="str">
        <f t="shared" si="125"/>
        <v>−</v>
      </c>
      <c r="AN218" s="3" t="str">
        <f t="shared" si="126"/>
        <v>−</v>
      </c>
      <c r="AO218" s="3" t="str">
        <f t="shared" si="96"/>
        <v>−</v>
      </c>
      <c r="AP218" s="3" t="str">
        <f t="shared" si="97"/>
        <v>−</v>
      </c>
      <c r="AQ218" s="3" t="str">
        <f t="shared" si="98"/>
        <v>−</v>
      </c>
      <c r="AR218" s="3" t="str">
        <f t="shared" si="99"/>
        <v>−</v>
      </c>
      <c r="AS218" s="3" t="str">
        <f t="shared" si="100"/>
        <v>−</v>
      </c>
      <c r="AT218" s="3" t="str">
        <f t="shared" si="101"/>
        <v>−</v>
      </c>
      <c r="AU218" s="3" t="str">
        <f t="shared" si="102"/>
        <v>−</v>
      </c>
      <c r="AV218" s="3" t="str">
        <f t="shared" si="103"/>
        <v>−</v>
      </c>
      <c r="BA218" s="3" t="str">
        <f t="shared" si="104"/>
        <v>−</v>
      </c>
      <c r="BB218" s="3" t="str">
        <f t="shared" si="105"/>
        <v>−</v>
      </c>
      <c r="BC218" s="3" t="str">
        <f t="shared" si="106"/>
        <v>−</v>
      </c>
      <c r="BI218" s="3" t="str">
        <f t="shared" si="107"/>
        <v>−</v>
      </c>
      <c r="BJ218" s="3" t="str">
        <f t="shared" si="108"/>
        <v>−</v>
      </c>
      <c r="BK218" s="3" t="str">
        <f t="shared" si="109"/>
        <v>−</v>
      </c>
      <c r="BL218" s="3" t="str">
        <f t="shared" si="110"/>
        <v>−</v>
      </c>
      <c r="BM218" s="3" t="str">
        <f t="shared" si="111"/>
        <v>−</v>
      </c>
      <c r="BN218" s="3" t="str">
        <f t="shared" si="112"/>
        <v>−</v>
      </c>
      <c r="BO218" s="3"/>
      <c r="BP218" s="3"/>
      <c r="BQ218" s="3"/>
      <c r="BR218" s="3"/>
      <c r="BS218" s="3"/>
      <c r="BT218" s="3"/>
      <c r="BU218" s="3"/>
      <c r="BV218" s="3"/>
      <c r="BW218" s="3" t="str">
        <f t="shared" si="113"/>
        <v>○</v>
      </c>
      <c r="BX218" s="3" t="str">
        <f t="shared" si="114"/>
        <v>−</v>
      </c>
      <c r="BY218" s="3" t="str">
        <f t="shared" si="115"/>
        <v>−</v>
      </c>
      <c r="BZ218" s="3" t="str">
        <f t="shared" si="116"/>
        <v>−</v>
      </c>
      <c r="CA218" s="3" t="str">
        <f t="shared" si="117"/>
        <v>−</v>
      </c>
      <c r="CB218" s="3" t="str">
        <f t="shared" si="118"/>
        <v>−</v>
      </c>
      <c r="CC218" s="3" t="str">
        <f t="shared" si="119"/>
        <v>−</v>
      </c>
      <c r="CD218" s="3" t="str">
        <f t="shared" si="120"/>
        <v>−</v>
      </c>
      <c r="CG218" s="3" t="str">
        <f t="shared" si="121"/>
        <v>−</v>
      </c>
      <c r="CH218" s="3" t="str">
        <f t="shared" si="122"/>
        <v>−</v>
      </c>
    </row>
    <row r="219" spans="1:86" ht="39" x14ac:dyDescent="0.2">
      <c r="A219" s="6" t="s">
        <v>474</v>
      </c>
      <c r="B219" s="6" t="s">
        <v>768</v>
      </c>
      <c r="C219" s="11" t="s">
        <v>1421</v>
      </c>
      <c r="D219" s="6" t="s">
        <v>758</v>
      </c>
      <c r="E219" s="6" t="s">
        <v>380</v>
      </c>
      <c r="F219" s="15" t="s">
        <v>1639</v>
      </c>
      <c r="G219" s="6" t="s">
        <v>769</v>
      </c>
      <c r="H219" s="7" t="s">
        <v>70</v>
      </c>
      <c r="I219" s="28" t="s">
        <v>71</v>
      </c>
      <c r="J219" s="28" t="s">
        <v>70</v>
      </c>
      <c r="K219" s="28" t="s">
        <v>70</v>
      </c>
      <c r="L219" s="28" t="s">
        <v>70</v>
      </c>
      <c r="M219" s="8" t="s">
        <v>70</v>
      </c>
      <c r="N219" s="8" t="s">
        <v>71</v>
      </c>
      <c r="O219" s="9" t="s">
        <v>70</v>
      </c>
      <c r="P219" s="7" t="s">
        <v>70</v>
      </c>
      <c r="Q219" s="28" t="s">
        <v>70</v>
      </c>
      <c r="R219" s="28" t="s">
        <v>70</v>
      </c>
      <c r="S219" s="28" t="s">
        <v>71</v>
      </c>
      <c r="T219" s="28" t="s">
        <v>70</v>
      </c>
      <c r="U219" s="28" t="s">
        <v>70</v>
      </c>
      <c r="V219" s="8" t="s">
        <v>70</v>
      </c>
      <c r="W219" s="8" t="s">
        <v>70</v>
      </c>
      <c r="X219" s="9" t="s">
        <v>70</v>
      </c>
      <c r="Y219" s="7" t="s">
        <v>70</v>
      </c>
      <c r="Z219" s="28" t="s">
        <v>70</v>
      </c>
      <c r="AA219" s="28" t="s">
        <v>70</v>
      </c>
      <c r="AB219" s="28" t="s">
        <v>70</v>
      </c>
      <c r="AC219" s="28" t="s">
        <v>70</v>
      </c>
      <c r="AD219" s="8" t="s">
        <v>70</v>
      </c>
      <c r="AE219" s="8" t="s">
        <v>70</v>
      </c>
      <c r="AF219" s="8" t="s">
        <v>70</v>
      </c>
      <c r="AG219" s="9" t="s">
        <v>71</v>
      </c>
      <c r="AH219" s="13" t="str">
        <f t="shared" si="123"/>
        <v>012</v>
      </c>
      <c r="AI219" s="3" t="str">
        <f t="shared" si="127"/>
        <v>−</v>
      </c>
      <c r="AL219" s="3" t="str">
        <f t="shared" si="124"/>
        <v>−</v>
      </c>
      <c r="AM219" s="3" t="str">
        <f t="shared" si="125"/>
        <v>−</v>
      </c>
      <c r="AN219" s="3" t="str">
        <f t="shared" si="126"/>
        <v>−</v>
      </c>
      <c r="AO219" s="3" t="str">
        <f t="shared" si="96"/>
        <v>−</v>
      </c>
      <c r="AP219" s="3" t="str">
        <f t="shared" si="97"/>
        <v>−</v>
      </c>
      <c r="AQ219" s="3" t="str">
        <f t="shared" si="98"/>
        <v>−</v>
      </c>
      <c r="AR219" s="3" t="str">
        <f t="shared" si="99"/>
        <v>−</v>
      </c>
      <c r="AS219" s="3" t="str">
        <f t="shared" si="100"/>
        <v>−</v>
      </c>
      <c r="AT219" s="3" t="str">
        <f t="shared" si="101"/>
        <v>−</v>
      </c>
      <c r="AU219" s="3" t="str">
        <f t="shared" si="102"/>
        <v>−</v>
      </c>
      <c r="AV219" s="3" t="str">
        <f t="shared" si="103"/>
        <v>−</v>
      </c>
      <c r="BA219" s="3" t="str">
        <f t="shared" si="104"/>
        <v>−</v>
      </c>
      <c r="BB219" s="3" t="str">
        <f t="shared" si="105"/>
        <v>−</v>
      </c>
      <c r="BC219" s="3" t="str">
        <f t="shared" si="106"/>
        <v>−</v>
      </c>
      <c r="BI219" s="3" t="str">
        <f t="shared" si="107"/>
        <v>−</v>
      </c>
      <c r="BJ219" s="3" t="str">
        <f t="shared" si="108"/>
        <v>−</v>
      </c>
      <c r="BK219" s="3" t="str">
        <f t="shared" si="109"/>
        <v>−</v>
      </c>
      <c r="BL219" s="3" t="str">
        <f t="shared" si="110"/>
        <v>−</v>
      </c>
      <c r="BM219" s="3" t="str">
        <f t="shared" si="111"/>
        <v>−</v>
      </c>
      <c r="BN219" s="3" t="str">
        <f t="shared" si="112"/>
        <v>−</v>
      </c>
      <c r="BO219" s="3"/>
      <c r="BP219" s="3"/>
      <c r="BQ219" s="3"/>
      <c r="BR219" s="3"/>
      <c r="BS219" s="3"/>
      <c r="BT219" s="3"/>
      <c r="BU219" s="3"/>
      <c r="BV219" s="3"/>
      <c r="BW219" s="3" t="str">
        <f t="shared" si="113"/>
        <v>○</v>
      </c>
      <c r="BX219" s="3" t="str">
        <f t="shared" si="114"/>
        <v>−</v>
      </c>
      <c r="BY219" s="3" t="str">
        <f t="shared" si="115"/>
        <v>−</v>
      </c>
      <c r="BZ219" s="3" t="str">
        <f t="shared" si="116"/>
        <v>−</v>
      </c>
      <c r="CA219" s="3" t="str">
        <f t="shared" si="117"/>
        <v>−</v>
      </c>
      <c r="CB219" s="3" t="str">
        <f t="shared" si="118"/>
        <v>−</v>
      </c>
      <c r="CC219" s="3" t="str">
        <f t="shared" si="119"/>
        <v>−</v>
      </c>
      <c r="CD219" s="3" t="str">
        <f t="shared" si="120"/>
        <v>−</v>
      </c>
      <c r="CG219" s="3" t="str">
        <f t="shared" si="121"/>
        <v>−</v>
      </c>
      <c r="CH219" s="3" t="str">
        <f t="shared" si="122"/>
        <v>−</v>
      </c>
    </row>
    <row r="220" spans="1:86" ht="26" x14ac:dyDescent="0.2">
      <c r="A220" s="6" t="s">
        <v>474</v>
      </c>
      <c r="B220" s="6" t="s">
        <v>766</v>
      </c>
      <c r="C220" s="11" t="s">
        <v>1422</v>
      </c>
      <c r="D220" s="6" t="s">
        <v>758</v>
      </c>
      <c r="E220" s="6" t="s">
        <v>380</v>
      </c>
      <c r="F220" s="15" t="s">
        <v>1639</v>
      </c>
      <c r="G220" s="6" t="s">
        <v>767</v>
      </c>
      <c r="H220" s="7" t="s">
        <v>70</v>
      </c>
      <c r="I220" s="28" t="s">
        <v>71</v>
      </c>
      <c r="J220" s="28" t="s">
        <v>70</v>
      </c>
      <c r="K220" s="28" t="s">
        <v>70</v>
      </c>
      <c r="L220" s="28" t="s">
        <v>70</v>
      </c>
      <c r="M220" s="8" t="s">
        <v>70</v>
      </c>
      <c r="N220" s="8" t="s">
        <v>70</v>
      </c>
      <c r="O220" s="9" t="s">
        <v>70</v>
      </c>
      <c r="P220" s="7" t="s">
        <v>70</v>
      </c>
      <c r="Q220" s="28" t="s">
        <v>70</v>
      </c>
      <c r="R220" s="28" t="s">
        <v>70</v>
      </c>
      <c r="S220" s="28" t="s">
        <v>70</v>
      </c>
      <c r="T220" s="28" t="s">
        <v>70</v>
      </c>
      <c r="U220" s="28" t="s">
        <v>70</v>
      </c>
      <c r="V220" s="8" t="s">
        <v>70</v>
      </c>
      <c r="W220" s="8" t="s">
        <v>70</v>
      </c>
      <c r="X220" s="9" t="s">
        <v>71</v>
      </c>
      <c r="Y220" s="7" t="s">
        <v>70</v>
      </c>
      <c r="Z220" s="28" t="s">
        <v>70</v>
      </c>
      <c r="AA220" s="28" t="s">
        <v>71</v>
      </c>
      <c r="AB220" s="28" t="s">
        <v>70</v>
      </c>
      <c r="AC220" s="28" t="s">
        <v>70</v>
      </c>
      <c r="AD220" s="8" t="s">
        <v>70</v>
      </c>
      <c r="AE220" s="8" t="s">
        <v>70</v>
      </c>
      <c r="AF220" s="8" t="s">
        <v>70</v>
      </c>
      <c r="AG220" s="9" t="s">
        <v>70</v>
      </c>
      <c r="AH220" s="13" t="str">
        <f t="shared" si="123"/>
        <v>012</v>
      </c>
      <c r="AI220" s="3" t="str">
        <f t="shared" si="127"/>
        <v>−</v>
      </c>
      <c r="AL220" s="3" t="str">
        <f t="shared" si="124"/>
        <v>−</v>
      </c>
      <c r="AM220" s="3" t="str">
        <f t="shared" si="125"/>
        <v>−</v>
      </c>
      <c r="AN220" s="3" t="str">
        <f t="shared" si="126"/>
        <v>−</v>
      </c>
      <c r="AO220" s="3" t="str">
        <f t="shared" si="96"/>
        <v>−</v>
      </c>
      <c r="AP220" s="3" t="str">
        <f t="shared" si="97"/>
        <v>−</v>
      </c>
      <c r="AQ220" s="3" t="str">
        <f t="shared" si="98"/>
        <v>−</v>
      </c>
      <c r="AR220" s="3" t="str">
        <f t="shared" si="99"/>
        <v>−</v>
      </c>
      <c r="AS220" s="3" t="str">
        <f t="shared" si="100"/>
        <v>−</v>
      </c>
      <c r="AT220" s="3" t="str">
        <f t="shared" si="101"/>
        <v>−</v>
      </c>
      <c r="AU220" s="3" t="str">
        <f t="shared" si="102"/>
        <v>−</v>
      </c>
      <c r="AV220" s="3" t="str">
        <f t="shared" si="103"/>
        <v>−</v>
      </c>
      <c r="BA220" s="3" t="str">
        <f t="shared" si="104"/>
        <v>−</v>
      </c>
      <c r="BB220" s="3" t="str">
        <f t="shared" si="105"/>
        <v>−</v>
      </c>
      <c r="BC220" s="3" t="str">
        <f t="shared" si="106"/>
        <v>−</v>
      </c>
      <c r="BI220" s="3" t="str">
        <f t="shared" si="107"/>
        <v>−</v>
      </c>
      <c r="BJ220" s="3" t="str">
        <f t="shared" si="108"/>
        <v>−</v>
      </c>
      <c r="BK220" s="3" t="str">
        <f t="shared" si="109"/>
        <v>−</v>
      </c>
      <c r="BL220" s="3" t="str">
        <f t="shared" si="110"/>
        <v>−</v>
      </c>
      <c r="BM220" s="3" t="str">
        <f t="shared" si="111"/>
        <v>−</v>
      </c>
      <c r="BN220" s="3" t="str">
        <f t="shared" si="112"/>
        <v>−</v>
      </c>
      <c r="BO220" s="3"/>
      <c r="BP220" s="3"/>
      <c r="BQ220" s="3"/>
      <c r="BR220" s="3"/>
      <c r="BS220" s="3"/>
      <c r="BT220" s="3"/>
      <c r="BU220" s="3"/>
      <c r="BV220" s="3"/>
      <c r="BW220" s="3" t="str">
        <f t="shared" si="113"/>
        <v>○</v>
      </c>
      <c r="BX220" s="3" t="str">
        <f t="shared" si="114"/>
        <v>−</v>
      </c>
      <c r="BY220" s="3" t="str">
        <f t="shared" si="115"/>
        <v>−</v>
      </c>
      <c r="BZ220" s="3" t="str">
        <f t="shared" si="116"/>
        <v>−</v>
      </c>
      <c r="CA220" s="3" t="str">
        <f t="shared" si="117"/>
        <v>−</v>
      </c>
      <c r="CB220" s="3" t="str">
        <f t="shared" si="118"/>
        <v>−</v>
      </c>
      <c r="CC220" s="3" t="str">
        <f t="shared" si="119"/>
        <v>−</v>
      </c>
      <c r="CD220" s="3" t="str">
        <f t="shared" si="120"/>
        <v>−</v>
      </c>
      <c r="CG220" s="3" t="str">
        <f t="shared" si="121"/>
        <v>−</v>
      </c>
      <c r="CH220" s="3" t="str">
        <f t="shared" si="122"/>
        <v>−</v>
      </c>
    </row>
    <row r="221" spans="1:86" ht="26" x14ac:dyDescent="0.2">
      <c r="A221" s="6" t="s">
        <v>474</v>
      </c>
      <c r="B221" s="6" t="s">
        <v>772</v>
      </c>
      <c r="C221" s="11" t="s">
        <v>1423</v>
      </c>
      <c r="D221" s="6" t="s">
        <v>758</v>
      </c>
      <c r="E221" s="6" t="s">
        <v>380</v>
      </c>
      <c r="F221" s="15" t="s">
        <v>1639</v>
      </c>
      <c r="G221" s="6" t="s">
        <v>773</v>
      </c>
      <c r="H221" s="7" t="s">
        <v>70</v>
      </c>
      <c r="I221" s="28" t="s">
        <v>71</v>
      </c>
      <c r="J221" s="28" t="s">
        <v>70</v>
      </c>
      <c r="K221" s="28" t="s">
        <v>70</v>
      </c>
      <c r="L221" s="28" t="s">
        <v>70</v>
      </c>
      <c r="M221" s="8" t="s">
        <v>70</v>
      </c>
      <c r="N221" s="8" t="s">
        <v>70</v>
      </c>
      <c r="O221" s="9" t="s">
        <v>70</v>
      </c>
      <c r="P221" s="7" t="s">
        <v>70</v>
      </c>
      <c r="Q221" s="28" t="s">
        <v>70</v>
      </c>
      <c r="R221" s="28" t="s">
        <v>70</v>
      </c>
      <c r="S221" s="28" t="s">
        <v>71</v>
      </c>
      <c r="T221" s="28" t="s">
        <v>71</v>
      </c>
      <c r="U221" s="28" t="s">
        <v>70</v>
      </c>
      <c r="V221" s="8" t="s">
        <v>70</v>
      </c>
      <c r="W221" s="8" t="s">
        <v>70</v>
      </c>
      <c r="X221" s="9" t="s">
        <v>70</v>
      </c>
      <c r="Y221" s="7" t="s">
        <v>70</v>
      </c>
      <c r="Z221" s="28" t="s">
        <v>70</v>
      </c>
      <c r="AA221" s="28" t="s">
        <v>70</v>
      </c>
      <c r="AB221" s="28" t="s">
        <v>70</v>
      </c>
      <c r="AC221" s="28" t="s">
        <v>70</v>
      </c>
      <c r="AD221" s="8" t="s">
        <v>70</v>
      </c>
      <c r="AE221" s="8" t="s">
        <v>71</v>
      </c>
      <c r="AF221" s="8" t="s">
        <v>70</v>
      </c>
      <c r="AG221" s="9" t="s">
        <v>70</v>
      </c>
      <c r="AH221" s="13" t="str">
        <f t="shared" si="123"/>
        <v>012</v>
      </c>
      <c r="AI221" s="3" t="str">
        <f t="shared" si="127"/>
        <v>−</v>
      </c>
      <c r="AL221" s="3" t="str">
        <f t="shared" si="124"/>
        <v>−</v>
      </c>
      <c r="AM221" s="3" t="str">
        <f t="shared" si="125"/>
        <v>−</v>
      </c>
      <c r="AN221" s="3" t="str">
        <f t="shared" si="126"/>
        <v>−</v>
      </c>
      <c r="AO221" s="3" t="str">
        <f t="shared" si="96"/>
        <v>−</v>
      </c>
      <c r="AP221" s="3" t="str">
        <f t="shared" si="97"/>
        <v>−</v>
      </c>
      <c r="AQ221" s="3" t="str">
        <f t="shared" si="98"/>
        <v>−</v>
      </c>
      <c r="AR221" s="3" t="str">
        <f t="shared" si="99"/>
        <v>−</v>
      </c>
      <c r="AS221" s="3" t="str">
        <f t="shared" si="100"/>
        <v>−</v>
      </c>
      <c r="AT221" s="3" t="str">
        <f t="shared" si="101"/>
        <v>−</v>
      </c>
      <c r="AU221" s="3" t="str">
        <f t="shared" si="102"/>
        <v>−</v>
      </c>
      <c r="AV221" s="3" t="str">
        <f t="shared" si="103"/>
        <v>−</v>
      </c>
      <c r="BA221" s="3" t="str">
        <f t="shared" si="104"/>
        <v>−</v>
      </c>
      <c r="BB221" s="3" t="str">
        <f t="shared" si="105"/>
        <v>−</v>
      </c>
      <c r="BC221" s="3" t="str">
        <f t="shared" si="106"/>
        <v>−</v>
      </c>
      <c r="BI221" s="3" t="str">
        <f t="shared" si="107"/>
        <v>−</v>
      </c>
      <c r="BJ221" s="3" t="str">
        <f t="shared" si="108"/>
        <v>−</v>
      </c>
      <c r="BK221" s="3" t="str">
        <f t="shared" si="109"/>
        <v>−</v>
      </c>
      <c r="BL221" s="3" t="str">
        <f t="shared" si="110"/>
        <v>−</v>
      </c>
      <c r="BM221" s="3" t="str">
        <f t="shared" si="111"/>
        <v>−</v>
      </c>
      <c r="BN221" s="3" t="str">
        <f t="shared" si="112"/>
        <v>−</v>
      </c>
      <c r="BO221" s="3"/>
      <c r="BP221" s="3"/>
      <c r="BQ221" s="3"/>
      <c r="BR221" s="3"/>
      <c r="BS221" s="3"/>
      <c r="BT221" s="3"/>
      <c r="BU221" s="3"/>
      <c r="BV221" s="3"/>
      <c r="BW221" s="3" t="str">
        <f t="shared" si="113"/>
        <v>○</v>
      </c>
      <c r="BX221" s="3" t="str">
        <f t="shared" si="114"/>
        <v>−</v>
      </c>
      <c r="BY221" s="3" t="str">
        <f t="shared" si="115"/>
        <v>−</v>
      </c>
      <c r="BZ221" s="3" t="str">
        <f t="shared" si="116"/>
        <v>−</v>
      </c>
      <c r="CA221" s="3" t="str">
        <f t="shared" si="117"/>
        <v>−</v>
      </c>
      <c r="CB221" s="3" t="str">
        <f t="shared" si="118"/>
        <v>−</v>
      </c>
      <c r="CC221" s="3" t="str">
        <f t="shared" si="119"/>
        <v>−</v>
      </c>
      <c r="CD221" s="3" t="str">
        <f t="shared" si="120"/>
        <v>−</v>
      </c>
      <c r="CG221" s="3" t="str">
        <f t="shared" si="121"/>
        <v>−</v>
      </c>
      <c r="CH221" s="3" t="str">
        <f t="shared" si="122"/>
        <v>−</v>
      </c>
    </row>
    <row r="222" spans="1:86" ht="39" x14ac:dyDescent="0.2">
      <c r="A222" s="6" t="s">
        <v>474</v>
      </c>
      <c r="B222" s="6" t="s">
        <v>1105</v>
      </c>
      <c r="C222" s="11" t="s">
        <v>1424</v>
      </c>
      <c r="D222" s="6" t="s">
        <v>1106</v>
      </c>
      <c r="E222" s="6" t="s">
        <v>1107</v>
      </c>
      <c r="F222" s="17" t="s">
        <v>1696</v>
      </c>
      <c r="G222" s="6" t="s">
        <v>1108</v>
      </c>
      <c r="H222" s="7" t="s">
        <v>71</v>
      </c>
      <c r="I222" s="28" t="s">
        <v>71</v>
      </c>
      <c r="J222" s="28" t="s">
        <v>70</v>
      </c>
      <c r="K222" s="28" t="s">
        <v>70</v>
      </c>
      <c r="L222" s="28" t="s">
        <v>70</v>
      </c>
      <c r="M222" s="8" t="s">
        <v>70</v>
      </c>
      <c r="N222" s="8" t="s">
        <v>70</v>
      </c>
      <c r="O222" s="9" t="s">
        <v>70</v>
      </c>
      <c r="P222" s="7" t="s">
        <v>71</v>
      </c>
      <c r="Q222" s="28" t="s">
        <v>70</v>
      </c>
      <c r="R222" s="28" t="s">
        <v>70</v>
      </c>
      <c r="S222" s="28" t="s">
        <v>71</v>
      </c>
      <c r="T222" s="28" t="s">
        <v>70</v>
      </c>
      <c r="U222" s="28" t="s">
        <v>70</v>
      </c>
      <c r="V222" s="8" t="s">
        <v>70</v>
      </c>
      <c r="W222" s="8" t="s">
        <v>70</v>
      </c>
      <c r="X222" s="9" t="s">
        <v>70</v>
      </c>
      <c r="Y222" s="7" t="s">
        <v>70</v>
      </c>
      <c r="Z222" s="28" t="s">
        <v>70</v>
      </c>
      <c r="AA222" s="28" t="s">
        <v>70</v>
      </c>
      <c r="AB222" s="28" t="s">
        <v>70</v>
      </c>
      <c r="AC222" s="28" t="s">
        <v>70</v>
      </c>
      <c r="AD222" s="8" t="s">
        <v>70</v>
      </c>
      <c r="AE222" s="8" t="s">
        <v>70</v>
      </c>
      <c r="AF222" s="8" t="s">
        <v>70</v>
      </c>
      <c r="AG222" s="9" t="s">
        <v>71</v>
      </c>
      <c r="AH222" s="13" t="str">
        <f t="shared" si="123"/>
        <v>H,,011,143</v>
      </c>
      <c r="AI222" s="3" t="str">
        <f t="shared" si="127"/>
        <v>−</v>
      </c>
      <c r="AL222" s="3" t="str">
        <f t="shared" si="124"/>
        <v>−</v>
      </c>
      <c r="AM222" s="3" t="str">
        <f t="shared" si="125"/>
        <v>−</v>
      </c>
      <c r="AN222" s="3" t="str">
        <f t="shared" si="126"/>
        <v>−</v>
      </c>
      <c r="AO222" s="3" t="str">
        <f t="shared" si="96"/>
        <v>−</v>
      </c>
      <c r="AP222" s="3" t="str">
        <f t="shared" si="97"/>
        <v>−</v>
      </c>
      <c r="AQ222" s="3" t="str">
        <f t="shared" si="98"/>
        <v>−</v>
      </c>
      <c r="AR222" s="3" t="str">
        <f t="shared" si="99"/>
        <v>○</v>
      </c>
      <c r="AS222" s="3" t="str">
        <f t="shared" si="100"/>
        <v>−</v>
      </c>
      <c r="AT222" s="3" t="str">
        <f t="shared" si="101"/>
        <v>−</v>
      </c>
      <c r="AU222" s="3" t="str">
        <f t="shared" si="102"/>
        <v>−</v>
      </c>
      <c r="AV222" s="3" t="str">
        <f t="shared" si="103"/>
        <v>−</v>
      </c>
      <c r="BA222" s="3" t="str">
        <f t="shared" si="104"/>
        <v>−</v>
      </c>
      <c r="BB222" s="3" t="str">
        <f t="shared" si="105"/>
        <v>−</v>
      </c>
      <c r="BC222" s="3" t="str">
        <f t="shared" si="106"/>
        <v>−</v>
      </c>
      <c r="BI222" s="3" t="str">
        <f t="shared" si="107"/>
        <v>−</v>
      </c>
      <c r="BJ222" s="3" t="str">
        <f t="shared" si="108"/>
        <v>−</v>
      </c>
      <c r="BK222" s="3" t="str">
        <f t="shared" si="109"/>
        <v>−</v>
      </c>
      <c r="BL222" s="3" t="str">
        <f t="shared" si="110"/>
        <v>−</v>
      </c>
      <c r="BM222" s="3" t="str">
        <f t="shared" si="111"/>
        <v>−</v>
      </c>
      <c r="BN222" s="3" t="str">
        <f t="shared" si="112"/>
        <v>○</v>
      </c>
      <c r="BO222" s="3"/>
      <c r="BP222" s="3"/>
      <c r="BQ222" s="3"/>
      <c r="BR222" s="14" t="s">
        <v>71</v>
      </c>
      <c r="BS222" s="3"/>
      <c r="BT222" s="3"/>
      <c r="BU222" s="3"/>
      <c r="BV222" s="3"/>
      <c r="BW222" s="3" t="str">
        <f t="shared" si="113"/>
        <v>−</v>
      </c>
      <c r="BX222" s="3" t="str">
        <f t="shared" si="114"/>
        <v>−</v>
      </c>
      <c r="BY222" s="3" t="str">
        <f t="shared" si="115"/>
        <v>−</v>
      </c>
      <c r="BZ222" s="3" t="str">
        <f t="shared" si="116"/>
        <v>−</v>
      </c>
      <c r="CA222" s="3" t="str">
        <f t="shared" si="117"/>
        <v>−</v>
      </c>
      <c r="CB222" s="3" t="str">
        <f t="shared" si="118"/>
        <v>−</v>
      </c>
      <c r="CC222" s="3" t="str">
        <f t="shared" si="119"/>
        <v>−</v>
      </c>
      <c r="CD222" s="3" t="str">
        <f t="shared" si="120"/>
        <v>○</v>
      </c>
      <c r="CE222" s="3" t="s">
        <v>71</v>
      </c>
      <c r="CG222" s="3" t="str">
        <f t="shared" si="121"/>
        <v>−</v>
      </c>
      <c r="CH222" s="3" t="str">
        <f t="shared" si="122"/>
        <v>−</v>
      </c>
    </row>
    <row r="223" spans="1:86" ht="39" x14ac:dyDescent="0.2">
      <c r="A223" s="6" t="s">
        <v>474</v>
      </c>
      <c r="B223" s="6" t="s">
        <v>779</v>
      </c>
      <c r="C223" s="11" t="s">
        <v>1425</v>
      </c>
      <c r="D223" s="6" t="s">
        <v>780</v>
      </c>
      <c r="E223" s="6" t="s">
        <v>781</v>
      </c>
      <c r="F223" s="15" t="s">
        <v>342</v>
      </c>
      <c r="G223" s="6" t="s">
        <v>782</v>
      </c>
      <c r="H223" s="7" t="s">
        <v>70</v>
      </c>
      <c r="I223" s="28" t="s">
        <v>71</v>
      </c>
      <c r="J223" s="28" t="s">
        <v>71</v>
      </c>
      <c r="K223" s="28" t="s">
        <v>70</v>
      </c>
      <c r="L223" s="28" t="s">
        <v>70</v>
      </c>
      <c r="M223" s="8" t="s">
        <v>70</v>
      </c>
      <c r="N223" s="8" t="s">
        <v>71</v>
      </c>
      <c r="O223" s="9" t="s">
        <v>70</v>
      </c>
      <c r="P223" s="7" t="s">
        <v>71</v>
      </c>
      <c r="Q223" s="28" t="s">
        <v>70</v>
      </c>
      <c r="R223" s="28" t="s">
        <v>70</v>
      </c>
      <c r="S223" s="28" t="s">
        <v>70</v>
      </c>
      <c r="T223" s="28" t="s">
        <v>70</v>
      </c>
      <c r="U223" s="28" t="s">
        <v>70</v>
      </c>
      <c r="V223" s="8" t="s">
        <v>70</v>
      </c>
      <c r="W223" s="8" t="s">
        <v>70</v>
      </c>
      <c r="X223" s="9" t="s">
        <v>70</v>
      </c>
      <c r="Y223" s="7" t="s">
        <v>70</v>
      </c>
      <c r="Z223" s="28" t="s">
        <v>70</v>
      </c>
      <c r="AA223" s="28" t="s">
        <v>70</v>
      </c>
      <c r="AB223" s="28" t="s">
        <v>71</v>
      </c>
      <c r="AC223" s="28" t="s">
        <v>70</v>
      </c>
      <c r="AD223" s="8" t="s">
        <v>70</v>
      </c>
      <c r="AE223" s="8" t="s">
        <v>70</v>
      </c>
      <c r="AF223" s="8" t="s">
        <v>70</v>
      </c>
      <c r="AG223" s="9" t="s">
        <v>70</v>
      </c>
      <c r="AH223" s="13" t="str">
        <f t="shared" si="123"/>
        <v>L</v>
      </c>
      <c r="AI223" s="3" t="str">
        <f t="shared" si="127"/>
        <v>−</v>
      </c>
      <c r="AL223" s="3" t="str">
        <f t="shared" si="124"/>
        <v>−</v>
      </c>
      <c r="AM223" s="3" t="str">
        <f t="shared" si="125"/>
        <v>−</v>
      </c>
      <c r="AN223" s="3" t="str">
        <f t="shared" si="126"/>
        <v>−</v>
      </c>
      <c r="AO223" s="3" t="str">
        <f t="shared" si="96"/>
        <v>−</v>
      </c>
      <c r="AP223" s="3" t="str">
        <f t="shared" si="97"/>
        <v>−</v>
      </c>
      <c r="AQ223" s="3" t="str">
        <f t="shared" si="98"/>
        <v>−</v>
      </c>
      <c r="AR223" s="3" t="str">
        <f t="shared" si="99"/>
        <v>−</v>
      </c>
      <c r="AS223" s="3" t="str">
        <f t="shared" si="100"/>
        <v>−</v>
      </c>
      <c r="AT223" s="3" t="str">
        <f t="shared" si="101"/>
        <v>−</v>
      </c>
      <c r="AU223" s="3" t="str">
        <f t="shared" si="102"/>
        <v>−</v>
      </c>
      <c r="AV223" s="3" t="str">
        <f t="shared" si="103"/>
        <v>○</v>
      </c>
      <c r="AY223" s="3" t="s">
        <v>71</v>
      </c>
      <c r="BA223" s="3" t="str">
        <f t="shared" si="104"/>
        <v>−</v>
      </c>
      <c r="BB223" s="3" t="str">
        <f t="shared" si="105"/>
        <v>−</v>
      </c>
      <c r="BC223" s="3" t="str">
        <f t="shared" si="106"/>
        <v>−</v>
      </c>
      <c r="BI223" s="3" t="str">
        <f t="shared" si="107"/>
        <v>−</v>
      </c>
      <c r="BJ223" s="3" t="str">
        <f t="shared" si="108"/>
        <v>−</v>
      </c>
      <c r="BK223" s="3" t="str">
        <f t="shared" si="109"/>
        <v>−</v>
      </c>
      <c r="BL223" s="3" t="str">
        <f t="shared" si="110"/>
        <v>−</v>
      </c>
      <c r="BM223" s="3" t="str">
        <f t="shared" si="111"/>
        <v>−</v>
      </c>
      <c r="BN223" s="3" t="str">
        <f t="shared" si="112"/>
        <v>−</v>
      </c>
      <c r="BO223" s="3"/>
      <c r="BP223" s="3"/>
      <c r="BQ223" s="3"/>
      <c r="BR223" s="3"/>
      <c r="BS223" s="3"/>
      <c r="BT223" s="3"/>
      <c r="BU223" s="3"/>
      <c r="BV223" s="3"/>
      <c r="BW223" s="3" t="str">
        <f t="shared" si="113"/>
        <v>−</v>
      </c>
      <c r="BX223" s="3" t="str">
        <f t="shared" si="114"/>
        <v>−</v>
      </c>
      <c r="BY223" s="3" t="str">
        <f t="shared" si="115"/>
        <v>−</v>
      </c>
      <c r="BZ223" s="3" t="str">
        <f t="shared" si="116"/>
        <v>−</v>
      </c>
      <c r="CA223" s="3" t="str">
        <f t="shared" si="117"/>
        <v>−</v>
      </c>
      <c r="CB223" s="3" t="str">
        <f t="shared" si="118"/>
        <v>−</v>
      </c>
      <c r="CC223" s="3" t="str">
        <f t="shared" si="119"/>
        <v>−</v>
      </c>
      <c r="CD223" s="3" t="str">
        <f t="shared" si="120"/>
        <v>−</v>
      </c>
      <c r="CG223" s="3" t="str">
        <f t="shared" si="121"/>
        <v>−</v>
      </c>
      <c r="CH223" s="3" t="str">
        <f t="shared" si="122"/>
        <v>−</v>
      </c>
    </row>
    <row r="224" spans="1:86" ht="26" x14ac:dyDescent="0.2">
      <c r="A224" s="6" t="s">
        <v>474</v>
      </c>
      <c r="B224" s="6" t="s">
        <v>638</v>
      </c>
      <c r="C224" s="11" t="s">
        <v>1426</v>
      </c>
      <c r="D224" s="6" t="s">
        <v>470</v>
      </c>
      <c r="E224" s="6" t="s">
        <v>639</v>
      </c>
      <c r="F224" s="17" t="s">
        <v>1659</v>
      </c>
      <c r="G224" s="6" t="s">
        <v>640</v>
      </c>
      <c r="H224" s="7" t="s">
        <v>70</v>
      </c>
      <c r="I224" s="28" t="s">
        <v>630</v>
      </c>
      <c r="J224" s="28" t="s">
        <v>630</v>
      </c>
      <c r="K224" s="28" t="s">
        <v>70</v>
      </c>
      <c r="L224" s="28" t="s">
        <v>70</v>
      </c>
      <c r="M224" s="8" t="s">
        <v>70</v>
      </c>
      <c r="N224" s="8" t="s">
        <v>630</v>
      </c>
      <c r="O224" s="9" t="s">
        <v>70</v>
      </c>
      <c r="P224" s="7" t="s">
        <v>70</v>
      </c>
      <c r="Q224" s="28" t="s">
        <v>70</v>
      </c>
      <c r="R224" s="28" t="s">
        <v>70</v>
      </c>
      <c r="S224" s="28" t="s">
        <v>630</v>
      </c>
      <c r="T224" s="28" t="s">
        <v>70</v>
      </c>
      <c r="U224" s="28" t="s">
        <v>70</v>
      </c>
      <c r="V224" s="8" t="s">
        <v>70</v>
      </c>
      <c r="W224" s="8" t="s">
        <v>70</v>
      </c>
      <c r="X224" s="9" t="s">
        <v>70</v>
      </c>
      <c r="Y224" s="7" t="s">
        <v>630</v>
      </c>
      <c r="Z224" s="28" t="s">
        <v>70</v>
      </c>
      <c r="AA224" s="28" t="s">
        <v>70</v>
      </c>
      <c r="AB224" s="28" t="s">
        <v>630</v>
      </c>
      <c r="AC224" s="28" t="s">
        <v>70</v>
      </c>
      <c r="AD224" s="8" t="s">
        <v>70</v>
      </c>
      <c r="AE224" s="8" t="s">
        <v>70</v>
      </c>
      <c r="AF224" s="8" t="s">
        <v>70</v>
      </c>
      <c r="AG224" s="9" t="s">
        <v>70</v>
      </c>
      <c r="AH224" s="13" t="str">
        <f t="shared" si="123"/>
        <v>011,142,143</v>
      </c>
      <c r="AI224" s="3" t="str">
        <f t="shared" si="127"/>
        <v>−</v>
      </c>
      <c r="AL224" s="3" t="str">
        <f t="shared" si="124"/>
        <v>−</v>
      </c>
      <c r="AM224" s="3" t="str">
        <f t="shared" si="125"/>
        <v>−</v>
      </c>
      <c r="AN224" s="3" t="str">
        <f t="shared" si="126"/>
        <v>−</v>
      </c>
      <c r="AO224" s="3" t="str">
        <f t="shared" si="96"/>
        <v>−</v>
      </c>
      <c r="AP224" s="3" t="str">
        <f t="shared" si="97"/>
        <v>−</v>
      </c>
      <c r="AQ224" s="3" t="str">
        <f t="shared" si="98"/>
        <v>−</v>
      </c>
      <c r="AR224" s="3" t="str">
        <f t="shared" si="99"/>
        <v>−</v>
      </c>
      <c r="AS224" s="3" t="str">
        <f t="shared" si="100"/>
        <v>−</v>
      </c>
      <c r="AT224" s="3" t="str">
        <f t="shared" si="101"/>
        <v>−</v>
      </c>
      <c r="AU224" s="3" t="str">
        <f t="shared" si="102"/>
        <v>−</v>
      </c>
      <c r="AV224" s="3" t="str">
        <f t="shared" si="103"/>
        <v>−</v>
      </c>
      <c r="BA224" s="3" t="str">
        <f t="shared" si="104"/>
        <v>−</v>
      </c>
      <c r="BB224" s="3" t="str">
        <f t="shared" si="105"/>
        <v>−</v>
      </c>
      <c r="BC224" s="3" t="str">
        <f t="shared" si="106"/>
        <v>−</v>
      </c>
      <c r="BI224" s="3" t="str">
        <f t="shared" si="107"/>
        <v>−</v>
      </c>
      <c r="BJ224" s="3" t="str">
        <f t="shared" si="108"/>
        <v>−</v>
      </c>
      <c r="BK224" s="3" t="str">
        <f t="shared" si="109"/>
        <v>−</v>
      </c>
      <c r="BL224" s="3" t="str">
        <f t="shared" si="110"/>
        <v>−</v>
      </c>
      <c r="BM224" s="3" t="str">
        <f t="shared" si="111"/>
        <v>−</v>
      </c>
      <c r="BN224" s="3" t="str">
        <f t="shared" si="112"/>
        <v>○</v>
      </c>
      <c r="BO224" s="3"/>
      <c r="BP224" s="3"/>
      <c r="BQ224" s="3"/>
      <c r="BR224" s="3"/>
      <c r="BS224" s="14" t="s">
        <v>71</v>
      </c>
      <c r="BT224" s="3"/>
      <c r="BU224" s="3"/>
      <c r="BV224" s="3"/>
      <c r="BW224" s="3" t="str">
        <f t="shared" si="113"/>
        <v>−</v>
      </c>
      <c r="BX224" s="3" t="str">
        <f t="shared" si="114"/>
        <v>−</v>
      </c>
      <c r="BY224" s="3" t="str">
        <f t="shared" si="115"/>
        <v>−</v>
      </c>
      <c r="BZ224" s="3" t="str">
        <f t="shared" si="116"/>
        <v>−</v>
      </c>
      <c r="CA224" s="3" t="str">
        <f t="shared" si="117"/>
        <v>−</v>
      </c>
      <c r="CB224" s="3" t="str">
        <f t="shared" si="118"/>
        <v>−</v>
      </c>
      <c r="CC224" s="3" t="str">
        <f t="shared" si="119"/>
        <v>○</v>
      </c>
      <c r="CD224" s="3" t="str">
        <f t="shared" si="120"/>
        <v>○</v>
      </c>
      <c r="CE224" s="3" t="s">
        <v>71</v>
      </c>
      <c r="CG224" s="3" t="str">
        <f t="shared" si="121"/>
        <v>−</v>
      </c>
      <c r="CH224" s="3" t="str">
        <f t="shared" si="122"/>
        <v>−</v>
      </c>
    </row>
    <row r="225" spans="1:86" ht="26" x14ac:dyDescent="0.2">
      <c r="A225" s="6" t="s">
        <v>474</v>
      </c>
      <c r="B225" s="6" t="s">
        <v>678</v>
      </c>
      <c r="C225" s="11" t="s">
        <v>1427</v>
      </c>
      <c r="D225" s="6" t="s">
        <v>470</v>
      </c>
      <c r="E225" s="6" t="s">
        <v>679</v>
      </c>
      <c r="F225" s="15" t="s">
        <v>1656</v>
      </c>
      <c r="G225" s="6" t="s">
        <v>680</v>
      </c>
      <c r="H225" s="7" t="s">
        <v>70</v>
      </c>
      <c r="I225" s="28" t="s">
        <v>71</v>
      </c>
      <c r="J225" s="28" t="s">
        <v>70</v>
      </c>
      <c r="K225" s="28" t="s">
        <v>70</v>
      </c>
      <c r="L225" s="28" t="s">
        <v>70</v>
      </c>
      <c r="M225" s="8" t="s">
        <v>70</v>
      </c>
      <c r="N225" s="8" t="s">
        <v>70</v>
      </c>
      <c r="O225" s="9" t="s">
        <v>70</v>
      </c>
      <c r="P225" s="7" t="s">
        <v>70</v>
      </c>
      <c r="Q225" s="28" t="s">
        <v>70</v>
      </c>
      <c r="R225" s="28" t="s">
        <v>70</v>
      </c>
      <c r="S225" s="28" t="s">
        <v>71</v>
      </c>
      <c r="T225" s="28" t="s">
        <v>70</v>
      </c>
      <c r="U225" s="28" t="s">
        <v>70</v>
      </c>
      <c r="V225" s="8" t="s">
        <v>70</v>
      </c>
      <c r="W225" s="8" t="s">
        <v>70</v>
      </c>
      <c r="X225" s="9" t="s">
        <v>70</v>
      </c>
      <c r="Y225" s="7" t="s">
        <v>70</v>
      </c>
      <c r="Z225" s="28" t="s">
        <v>70</v>
      </c>
      <c r="AA225" s="28" t="s">
        <v>70</v>
      </c>
      <c r="AB225" s="28" t="s">
        <v>630</v>
      </c>
      <c r="AC225" s="28" t="s">
        <v>70</v>
      </c>
      <c r="AD225" s="8" t="s">
        <v>70</v>
      </c>
      <c r="AE225" s="8" t="s">
        <v>70</v>
      </c>
      <c r="AF225" s="8" t="s">
        <v>70</v>
      </c>
      <c r="AG225" s="9" t="s">
        <v>70</v>
      </c>
      <c r="AH225" s="13" t="str">
        <f t="shared" si="123"/>
        <v>011</v>
      </c>
      <c r="AI225" s="3" t="str">
        <f t="shared" si="127"/>
        <v>−</v>
      </c>
      <c r="AL225" s="3" t="str">
        <f t="shared" si="124"/>
        <v>−</v>
      </c>
      <c r="AM225" s="3" t="str">
        <f t="shared" si="125"/>
        <v>−</v>
      </c>
      <c r="AN225" s="3" t="str">
        <f t="shared" si="126"/>
        <v>−</v>
      </c>
      <c r="AO225" s="3" t="str">
        <f t="shared" si="96"/>
        <v>−</v>
      </c>
      <c r="AP225" s="3" t="str">
        <f t="shared" si="97"/>
        <v>−</v>
      </c>
      <c r="AQ225" s="3" t="str">
        <f t="shared" si="98"/>
        <v>−</v>
      </c>
      <c r="AR225" s="3" t="str">
        <f t="shared" si="99"/>
        <v>−</v>
      </c>
      <c r="AS225" s="3" t="str">
        <f t="shared" si="100"/>
        <v>−</v>
      </c>
      <c r="AT225" s="3" t="str">
        <f t="shared" si="101"/>
        <v>−</v>
      </c>
      <c r="AU225" s="3" t="str">
        <f t="shared" si="102"/>
        <v>−</v>
      </c>
      <c r="AV225" s="3" t="str">
        <f t="shared" si="103"/>
        <v>−</v>
      </c>
      <c r="BA225" s="3" t="str">
        <f t="shared" si="104"/>
        <v>−</v>
      </c>
      <c r="BB225" s="3" t="str">
        <f t="shared" si="105"/>
        <v>−</v>
      </c>
      <c r="BC225" s="3" t="str">
        <f t="shared" si="106"/>
        <v>−</v>
      </c>
      <c r="BI225" s="3" t="str">
        <f t="shared" si="107"/>
        <v>−</v>
      </c>
      <c r="BJ225" s="3" t="str">
        <f t="shared" si="108"/>
        <v>−</v>
      </c>
      <c r="BK225" s="3" t="str">
        <f t="shared" si="109"/>
        <v>−</v>
      </c>
      <c r="BL225" s="3" t="str">
        <f t="shared" si="110"/>
        <v>−</v>
      </c>
      <c r="BM225" s="3" t="str">
        <f t="shared" si="111"/>
        <v>−</v>
      </c>
      <c r="BN225" s="3" t="str">
        <f t="shared" si="112"/>
        <v>○</v>
      </c>
      <c r="BQ225" s="14" t="s">
        <v>71</v>
      </c>
      <c r="BW225" s="3" t="str">
        <f t="shared" si="113"/>
        <v>−</v>
      </c>
      <c r="BX225" s="3" t="str">
        <f t="shared" si="114"/>
        <v>−</v>
      </c>
      <c r="BY225" s="3" t="str">
        <f t="shared" si="115"/>
        <v>−</v>
      </c>
      <c r="BZ225" s="3" t="str">
        <f t="shared" si="116"/>
        <v>−</v>
      </c>
      <c r="CA225" s="3" t="str">
        <f t="shared" si="117"/>
        <v>−</v>
      </c>
      <c r="CB225" s="3" t="str">
        <f t="shared" si="118"/>
        <v>−</v>
      </c>
      <c r="CC225" s="3" t="str">
        <f t="shared" si="119"/>
        <v>−</v>
      </c>
      <c r="CD225" s="3" t="str">
        <f t="shared" si="120"/>
        <v>−</v>
      </c>
      <c r="CG225" s="3" t="str">
        <f t="shared" si="121"/>
        <v>−</v>
      </c>
      <c r="CH225" s="3" t="str">
        <f t="shared" si="122"/>
        <v>−</v>
      </c>
    </row>
    <row r="226" spans="1:86" ht="52" x14ac:dyDescent="0.2">
      <c r="A226" s="6" t="s">
        <v>474</v>
      </c>
      <c r="B226" s="6" t="s">
        <v>627</v>
      </c>
      <c r="C226" s="11" t="s">
        <v>1428</v>
      </c>
      <c r="D226" s="6" t="s">
        <v>470</v>
      </c>
      <c r="E226" s="6" t="s">
        <v>628</v>
      </c>
      <c r="F226" s="17" t="s">
        <v>1660</v>
      </c>
      <c r="G226" s="6" t="s">
        <v>629</v>
      </c>
      <c r="H226" s="7" t="s">
        <v>71</v>
      </c>
      <c r="I226" s="28" t="s">
        <v>71</v>
      </c>
      <c r="J226" s="28" t="s">
        <v>70</v>
      </c>
      <c r="K226" s="28" t="s">
        <v>70</v>
      </c>
      <c r="L226" s="28" t="s">
        <v>70</v>
      </c>
      <c r="M226" s="8" t="s">
        <v>70</v>
      </c>
      <c r="N226" s="8" t="s">
        <v>70</v>
      </c>
      <c r="O226" s="9" t="s">
        <v>70</v>
      </c>
      <c r="P226" s="7" t="s">
        <v>70</v>
      </c>
      <c r="Q226" s="28" t="s">
        <v>70</v>
      </c>
      <c r="R226" s="28" t="s">
        <v>70</v>
      </c>
      <c r="S226" s="28" t="s">
        <v>71</v>
      </c>
      <c r="T226" s="28" t="s">
        <v>70</v>
      </c>
      <c r="U226" s="28" t="s">
        <v>70</v>
      </c>
      <c r="V226" s="8" t="s">
        <v>70</v>
      </c>
      <c r="W226" s="8" t="s">
        <v>71</v>
      </c>
      <c r="X226" s="9" t="s">
        <v>70</v>
      </c>
      <c r="Y226" s="7" t="s">
        <v>70</v>
      </c>
      <c r="Z226" s="28" t="s">
        <v>70</v>
      </c>
      <c r="AA226" s="28" t="s">
        <v>70</v>
      </c>
      <c r="AB226" s="28" t="s">
        <v>630</v>
      </c>
      <c r="AC226" s="28" t="s">
        <v>70</v>
      </c>
      <c r="AD226" s="8" t="s">
        <v>70</v>
      </c>
      <c r="AE226" s="8" t="s">
        <v>70</v>
      </c>
      <c r="AF226" s="8" t="s">
        <v>70</v>
      </c>
      <c r="AG226" s="9" t="s">
        <v>70</v>
      </c>
      <c r="AH226" s="13" t="str">
        <f t="shared" si="123"/>
        <v>O,011,142,144</v>
      </c>
      <c r="AI226" s="3" t="str">
        <f t="shared" si="127"/>
        <v>−</v>
      </c>
      <c r="AL226" s="3" t="str">
        <f t="shared" si="124"/>
        <v>−</v>
      </c>
      <c r="AM226" s="3" t="str">
        <f t="shared" si="125"/>
        <v>−</v>
      </c>
      <c r="AN226" s="3" t="str">
        <f t="shared" si="126"/>
        <v>−</v>
      </c>
      <c r="AO226" s="3" t="str">
        <f t="shared" si="96"/>
        <v>−</v>
      </c>
      <c r="AP226" s="3" t="str">
        <f t="shared" si="97"/>
        <v>−</v>
      </c>
      <c r="AQ226" s="3" t="str">
        <f t="shared" si="98"/>
        <v>−</v>
      </c>
      <c r="AR226" s="3" t="str">
        <f t="shared" si="99"/>
        <v>−</v>
      </c>
      <c r="AS226" s="3" t="str">
        <f t="shared" si="100"/>
        <v>−</v>
      </c>
      <c r="AT226" s="3" t="str">
        <f t="shared" si="101"/>
        <v>−</v>
      </c>
      <c r="AU226" s="3" t="str">
        <f t="shared" si="102"/>
        <v>−</v>
      </c>
      <c r="AV226" s="3" t="str">
        <f t="shared" si="103"/>
        <v>−</v>
      </c>
      <c r="BA226" s="3" t="str">
        <f t="shared" si="104"/>
        <v>−</v>
      </c>
      <c r="BB226" s="3" t="str">
        <f t="shared" si="105"/>
        <v>−</v>
      </c>
      <c r="BC226" s="3" t="str">
        <f t="shared" si="106"/>
        <v>○</v>
      </c>
      <c r="BG226" s="3" t="s">
        <v>71</v>
      </c>
      <c r="BI226" s="3" t="str">
        <f t="shared" si="107"/>
        <v>−</v>
      </c>
      <c r="BJ226" s="3" t="str">
        <f t="shared" si="108"/>
        <v>−</v>
      </c>
      <c r="BK226" s="3" t="str">
        <f t="shared" si="109"/>
        <v>−</v>
      </c>
      <c r="BL226" s="3" t="str">
        <f t="shared" si="110"/>
        <v>−</v>
      </c>
      <c r="BM226" s="3" t="str">
        <f t="shared" si="111"/>
        <v>−</v>
      </c>
      <c r="BN226" s="3" t="str">
        <f t="shared" si="112"/>
        <v>○</v>
      </c>
      <c r="BO226" s="3"/>
      <c r="BP226" s="3"/>
      <c r="BQ226" s="3"/>
      <c r="BR226" s="3"/>
      <c r="BS226" s="14" t="s">
        <v>71</v>
      </c>
      <c r="BT226" s="3"/>
      <c r="BU226" s="3"/>
      <c r="BV226" s="3"/>
      <c r="BW226" s="3" t="str">
        <f t="shared" si="113"/>
        <v>−</v>
      </c>
      <c r="BX226" s="3" t="str">
        <f t="shared" si="114"/>
        <v>−</v>
      </c>
      <c r="BY226" s="3" t="str">
        <f t="shared" si="115"/>
        <v>−</v>
      </c>
      <c r="BZ226" s="3" t="str">
        <f t="shared" si="116"/>
        <v>−</v>
      </c>
      <c r="CA226" s="3" t="str">
        <f t="shared" si="117"/>
        <v>−</v>
      </c>
      <c r="CB226" s="3" t="str">
        <f t="shared" si="118"/>
        <v>−</v>
      </c>
      <c r="CC226" s="3" t="str">
        <f t="shared" si="119"/>
        <v>○</v>
      </c>
      <c r="CD226" s="3" t="str">
        <f t="shared" si="120"/>
        <v>−</v>
      </c>
      <c r="CG226" s="3" t="str">
        <f t="shared" si="121"/>
        <v>○</v>
      </c>
      <c r="CH226" s="3" t="str">
        <f t="shared" si="122"/>
        <v>−</v>
      </c>
    </row>
    <row r="227" spans="1:86" ht="52" x14ac:dyDescent="0.2">
      <c r="A227" s="6" t="s">
        <v>474</v>
      </c>
      <c r="B227" s="6" t="s">
        <v>635</v>
      </c>
      <c r="C227" s="11" t="s">
        <v>1429</v>
      </c>
      <c r="D227" s="6" t="s">
        <v>470</v>
      </c>
      <c r="E227" s="6" t="s">
        <v>636</v>
      </c>
      <c r="F227" s="15" t="s">
        <v>1661</v>
      </c>
      <c r="G227" s="6" t="s">
        <v>637</v>
      </c>
      <c r="H227" s="7" t="s">
        <v>70</v>
      </c>
      <c r="I227" s="28" t="s">
        <v>71</v>
      </c>
      <c r="J227" s="28" t="s">
        <v>70</v>
      </c>
      <c r="K227" s="28" t="s">
        <v>70</v>
      </c>
      <c r="L227" s="28" t="s">
        <v>70</v>
      </c>
      <c r="M227" s="8" t="s">
        <v>70</v>
      </c>
      <c r="N227" s="8" t="s">
        <v>71</v>
      </c>
      <c r="O227" s="9" t="s">
        <v>71</v>
      </c>
      <c r="P227" s="7" t="s">
        <v>70</v>
      </c>
      <c r="Q227" s="28" t="s">
        <v>70</v>
      </c>
      <c r="R227" s="28" t="s">
        <v>71</v>
      </c>
      <c r="S227" s="28" t="s">
        <v>70</v>
      </c>
      <c r="T227" s="28" t="s">
        <v>70</v>
      </c>
      <c r="U227" s="28" t="s">
        <v>70</v>
      </c>
      <c r="V227" s="8" t="s">
        <v>70</v>
      </c>
      <c r="W227" s="8" t="s">
        <v>70</v>
      </c>
      <c r="X227" s="9" t="s">
        <v>70</v>
      </c>
      <c r="Y227" s="7" t="s">
        <v>70</v>
      </c>
      <c r="Z227" s="28" t="s">
        <v>70</v>
      </c>
      <c r="AA227" s="28" t="s">
        <v>70</v>
      </c>
      <c r="AB227" s="28" t="s">
        <v>630</v>
      </c>
      <c r="AC227" s="28" t="s">
        <v>70</v>
      </c>
      <c r="AD227" s="8" t="s">
        <v>70</v>
      </c>
      <c r="AE227" s="8" t="s">
        <v>70</v>
      </c>
      <c r="AF227" s="8" t="s">
        <v>70</v>
      </c>
      <c r="AG227" s="9" t="s">
        <v>70</v>
      </c>
      <c r="AH227" s="13" t="str">
        <f t="shared" si="123"/>
        <v>011,L</v>
      </c>
      <c r="AI227" s="3" t="str">
        <f t="shared" si="127"/>
        <v>−</v>
      </c>
      <c r="AL227" s="3" t="str">
        <f t="shared" si="124"/>
        <v>−</v>
      </c>
      <c r="AM227" s="3" t="str">
        <f t="shared" si="125"/>
        <v>−</v>
      </c>
      <c r="AN227" s="3" t="str">
        <f t="shared" si="126"/>
        <v>−</v>
      </c>
      <c r="AO227" s="3" t="str">
        <f t="shared" si="96"/>
        <v>−</v>
      </c>
      <c r="AP227" s="3" t="str">
        <f t="shared" si="97"/>
        <v>−</v>
      </c>
      <c r="AQ227" s="3" t="str">
        <f t="shared" si="98"/>
        <v>−</v>
      </c>
      <c r="AR227" s="3" t="str">
        <f t="shared" si="99"/>
        <v>−</v>
      </c>
      <c r="AS227" s="3" t="str">
        <f t="shared" si="100"/>
        <v>−</v>
      </c>
      <c r="AT227" s="3" t="str">
        <f t="shared" si="101"/>
        <v>−</v>
      </c>
      <c r="AU227" s="3" t="str">
        <f t="shared" si="102"/>
        <v>−</v>
      </c>
      <c r="AV227" s="3" t="str">
        <f t="shared" si="103"/>
        <v>○</v>
      </c>
      <c r="AY227" s="3" t="s">
        <v>71</v>
      </c>
      <c r="BA227" s="3" t="str">
        <f t="shared" si="104"/>
        <v>−</v>
      </c>
      <c r="BB227" s="3" t="str">
        <f t="shared" si="105"/>
        <v>−</v>
      </c>
      <c r="BC227" s="3" t="str">
        <f t="shared" si="106"/>
        <v>−</v>
      </c>
      <c r="BI227" s="3" t="str">
        <f t="shared" si="107"/>
        <v>−</v>
      </c>
      <c r="BJ227" s="3" t="str">
        <f t="shared" si="108"/>
        <v>−</v>
      </c>
      <c r="BK227" s="3" t="str">
        <f t="shared" si="109"/>
        <v>−</v>
      </c>
      <c r="BL227" s="3" t="str">
        <f t="shared" si="110"/>
        <v>−</v>
      </c>
      <c r="BM227" s="3" t="str">
        <f t="shared" si="111"/>
        <v>−</v>
      </c>
      <c r="BN227" s="3" t="str">
        <f t="shared" si="112"/>
        <v>○</v>
      </c>
      <c r="BO227" s="14" t="s">
        <v>71</v>
      </c>
      <c r="BQ227" s="3"/>
      <c r="BR227" s="3"/>
      <c r="BS227" s="3"/>
      <c r="BT227" s="3"/>
      <c r="BU227" s="3"/>
      <c r="BV227" s="3"/>
      <c r="BW227" s="3" t="str">
        <f t="shared" si="113"/>
        <v>−</v>
      </c>
      <c r="BX227" s="3" t="str">
        <f t="shared" si="114"/>
        <v>−</v>
      </c>
      <c r="BY227" s="3" t="str">
        <f t="shared" si="115"/>
        <v>−</v>
      </c>
      <c r="BZ227" s="3" t="str">
        <f t="shared" si="116"/>
        <v>−</v>
      </c>
      <c r="CA227" s="3" t="str">
        <f t="shared" si="117"/>
        <v>−</v>
      </c>
      <c r="CB227" s="3" t="str">
        <f t="shared" si="118"/>
        <v>−</v>
      </c>
      <c r="CC227" s="3" t="str">
        <f t="shared" si="119"/>
        <v>−</v>
      </c>
      <c r="CD227" s="3" t="str">
        <f t="shared" si="120"/>
        <v>−</v>
      </c>
      <c r="CG227" s="3" t="str">
        <f t="shared" si="121"/>
        <v>−</v>
      </c>
      <c r="CH227" s="3" t="str">
        <f t="shared" si="122"/>
        <v>−</v>
      </c>
    </row>
    <row r="228" spans="1:86" ht="39" x14ac:dyDescent="0.2">
      <c r="A228" s="6" t="s">
        <v>474</v>
      </c>
      <c r="B228" s="6" t="s">
        <v>652</v>
      </c>
      <c r="C228" s="11" t="s">
        <v>1430</v>
      </c>
      <c r="D228" s="6" t="s">
        <v>470</v>
      </c>
      <c r="E228" s="6" t="s">
        <v>653</v>
      </c>
      <c r="F228" s="15" t="s">
        <v>1662</v>
      </c>
      <c r="G228" s="6" t="s">
        <v>654</v>
      </c>
      <c r="H228" s="7" t="s">
        <v>70</v>
      </c>
      <c r="I228" s="28" t="s">
        <v>71</v>
      </c>
      <c r="J228" s="28" t="s">
        <v>70</v>
      </c>
      <c r="K228" s="28" t="s">
        <v>70</v>
      </c>
      <c r="L228" s="28" t="s">
        <v>70</v>
      </c>
      <c r="M228" s="8" t="s">
        <v>70</v>
      </c>
      <c r="N228" s="8" t="s">
        <v>70</v>
      </c>
      <c r="O228" s="9" t="s">
        <v>70</v>
      </c>
      <c r="P228" s="7" t="s">
        <v>70</v>
      </c>
      <c r="Q228" s="28" t="s">
        <v>70</v>
      </c>
      <c r="R228" s="28" t="s">
        <v>70</v>
      </c>
      <c r="S228" s="28" t="s">
        <v>71</v>
      </c>
      <c r="T228" s="28" t="s">
        <v>70</v>
      </c>
      <c r="U228" s="28" t="s">
        <v>70</v>
      </c>
      <c r="V228" s="8" t="s">
        <v>70</v>
      </c>
      <c r="W228" s="8" t="s">
        <v>70</v>
      </c>
      <c r="X228" s="9" t="s">
        <v>70</v>
      </c>
      <c r="Y228" s="7" t="s">
        <v>70</v>
      </c>
      <c r="Z228" s="28" t="s">
        <v>70</v>
      </c>
      <c r="AA228" s="28" t="s">
        <v>70</v>
      </c>
      <c r="AB228" s="28" t="s">
        <v>630</v>
      </c>
      <c r="AC228" s="28" t="s">
        <v>70</v>
      </c>
      <c r="AD228" s="8" t="s">
        <v>70</v>
      </c>
      <c r="AE228" s="8" t="s">
        <v>70</v>
      </c>
      <c r="AF228" s="8" t="s">
        <v>70</v>
      </c>
      <c r="AG228" s="9" t="s">
        <v>70</v>
      </c>
      <c r="AH228" s="13" t="str">
        <f t="shared" si="123"/>
        <v>011,012,142,143</v>
      </c>
      <c r="AI228" s="3" t="str">
        <f t="shared" si="127"/>
        <v>−</v>
      </c>
      <c r="AL228" s="3" t="str">
        <f t="shared" si="124"/>
        <v>−</v>
      </c>
      <c r="AM228" s="3" t="str">
        <f t="shared" si="125"/>
        <v>−</v>
      </c>
      <c r="AN228" s="3" t="str">
        <f t="shared" si="126"/>
        <v>−</v>
      </c>
      <c r="AO228" s="3" t="str">
        <f t="shared" si="96"/>
        <v>−</v>
      </c>
      <c r="AP228" s="3" t="str">
        <f t="shared" si="97"/>
        <v>−</v>
      </c>
      <c r="AQ228" s="3" t="str">
        <f t="shared" si="98"/>
        <v>−</v>
      </c>
      <c r="AR228" s="3" t="str">
        <f t="shared" si="99"/>
        <v>−</v>
      </c>
      <c r="AS228" s="3" t="str">
        <f t="shared" si="100"/>
        <v>−</v>
      </c>
      <c r="AT228" s="3" t="str">
        <f t="shared" si="101"/>
        <v>−</v>
      </c>
      <c r="AU228" s="3" t="str">
        <f t="shared" si="102"/>
        <v>−</v>
      </c>
      <c r="AV228" s="3" t="str">
        <f t="shared" si="103"/>
        <v>−</v>
      </c>
      <c r="BA228" s="3" t="str">
        <f t="shared" si="104"/>
        <v>−</v>
      </c>
      <c r="BB228" s="3" t="str">
        <f t="shared" si="105"/>
        <v>−</v>
      </c>
      <c r="BC228" s="3" t="str">
        <f t="shared" si="106"/>
        <v>−</v>
      </c>
      <c r="BI228" s="3" t="str">
        <f t="shared" si="107"/>
        <v>−</v>
      </c>
      <c r="BJ228" s="3" t="str">
        <f t="shared" si="108"/>
        <v>−</v>
      </c>
      <c r="BK228" s="3" t="str">
        <f t="shared" si="109"/>
        <v>−</v>
      </c>
      <c r="BL228" s="3" t="str">
        <f t="shared" si="110"/>
        <v>−</v>
      </c>
      <c r="BM228" s="3" t="str">
        <f t="shared" si="111"/>
        <v>−</v>
      </c>
      <c r="BN228" s="3" t="str">
        <f t="shared" si="112"/>
        <v>○</v>
      </c>
      <c r="BS228" s="14" t="s">
        <v>71</v>
      </c>
      <c r="BW228" s="3" t="str">
        <f t="shared" si="113"/>
        <v>○</v>
      </c>
      <c r="BX228" s="3" t="str">
        <f t="shared" si="114"/>
        <v>−</v>
      </c>
      <c r="BY228" s="3" t="str">
        <f t="shared" si="115"/>
        <v>−</v>
      </c>
      <c r="BZ228" s="3" t="str">
        <f t="shared" si="116"/>
        <v>−</v>
      </c>
      <c r="CA228" s="3" t="str">
        <f t="shared" si="117"/>
        <v>−</v>
      </c>
      <c r="CB228" s="3" t="str">
        <f t="shared" si="118"/>
        <v>−</v>
      </c>
      <c r="CC228" s="3" t="str">
        <f t="shared" si="119"/>
        <v>○</v>
      </c>
      <c r="CD228" s="3" t="str">
        <f t="shared" si="120"/>
        <v>○</v>
      </c>
      <c r="CE228" s="3" t="s">
        <v>71</v>
      </c>
      <c r="CG228" s="3" t="str">
        <f t="shared" si="121"/>
        <v>−</v>
      </c>
      <c r="CH228" s="3" t="str">
        <f t="shared" si="122"/>
        <v>−</v>
      </c>
    </row>
    <row r="229" spans="1:86" ht="26" x14ac:dyDescent="0.2">
      <c r="A229" s="6" t="s">
        <v>474</v>
      </c>
      <c r="B229" s="6" t="s">
        <v>631</v>
      </c>
      <c r="C229" s="11" t="s">
        <v>1431</v>
      </c>
      <c r="D229" s="6" t="s">
        <v>632</v>
      </c>
      <c r="E229" s="6" t="s">
        <v>633</v>
      </c>
      <c r="F229" s="15" t="s">
        <v>1656</v>
      </c>
      <c r="G229" s="6" t="s">
        <v>634</v>
      </c>
      <c r="H229" s="7" t="s">
        <v>70</v>
      </c>
      <c r="I229" s="28" t="s">
        <v>71</v>
      </c>
      <c r="J229" s="28" t="s">
        <v>70</v>
      </c>
      <c r="K229" s="28" t="s">
        <v>70</v>
      </c>
      <c r="L229" s="28" t="s">
        <v>70</v>
      </c>
      <c r="M229" s="8" t="s">
        <v>70</v>
      </c>
      <c r="N229" s="8" t="s">
        <v>70</v>
      </c>
      <c r="O229" s="9" t="s">
        <v>70</v>
      </c>
      <c r="P229" s="7" t="s">
        <v>70</v>
      </c>
      <c r="Q229" s="28" t="s">
        <v>70</v>
      </c>
      <c r="R229" s="28" t="s">
        <v>70</v>
      </c>
      <c r="S229" s="28" t="s">
        <v>71</v>
      </c>
      <c r="T229" s="28" t="s">
        <v>70</v>
      </c>
      <c r="U229" s="28" t="s">
        <v>70</v>
      </c>
      <c r="V229" s="8" t="s">
        <v>70</v>
      </c>
      <c r="W229" s="8" t="s">
        <v>70</v>
      </c>
      <c r="X229" s="9" t="s">
        <v>70</v>
      </c>
      <c r="Y229" s="7" t="s">
        <v>70</v>
      </c>
      <c r="Z229" s="28" t="s">
        <v>70</v>
      </c>
      <c r="AA229" s="28" t="s">
        <v>70</v>
      </c>
      <c r="AB229" s="28" t="s">
        <v>630</v>
      </c>
      <c r="AC229" s="28" t="s">
        <v>70</v>
      </c>
      <c r="AD229" s="8" t="s">
        <v>70</v>
      </c>
      <c r="AE229" s="8" t="s">
        <v>70</v>
      </c>
      <c r="AF229" s="8" t="s">
        <v>70</v>
      </c>
      <c r="AG229" s="9" t="s">
        <v>70</v>
      </c>
      <c r="AH229" s="13" t="str">
        <f t="shared" si="123"/>
        <v>011</v>
      </c>
      <c r="AI229" s="3" t="str">
        <f t="shared" si="127"/>
        <v>−</v>
      </c>
      <c r="AL229" s="3" t="str">
        <f t="shared" si="124"/>
        <v>−</v>
      </c>
      <c r="AM229" s="3" t="str">
        <f t="shared" si="125"/>
        <v>−</v>
      </c>
      <c r="AN229" s="3" t="str">
        <f t="shared" si="126"/>
        <v>−</v>
      </c>
      <c r="AO229" s="3" t="str">
        <f t="shared" si="96"/>
        <v>−</v>
      </c>
      <c r="AP229" s="3" t="str">
        <f t="shared" si="97"/>
        <v>−</v>
      </c>
      <c r="AQ229" s="3" t="str">
        <f t="shared" si="98"/>
        <v>−</v>
      </c>
      <c r="AR229" s="3" t="str">
        <f t="shared" si="99"/>
        <v>−</v>
      </c>
      <c r="AS229" s="3" t="str">
        <f t="shared" si="100"/>
        <v>−</v>
      </c>
      <c r="AT229" s="3" t="str">
        <f t="shared" si="101"/>
        <v>−</v>
      </c>
      <c r="AU229" s="3" t="str">
        <f t="shared" si="102"/>
        <v>−</v>
      </c>
      <c r="AV229" s="3" t="str">
        <f t="shared" si="103"/>
        <v>−</v>
      </c>
      <c r="BA229" s="3" t="str">
        <f t="shared" si="104"/>
        <v>−</v>
      </c>
      <c r="BB229" s="3" t="str">
        <f t="shared" si="105"/>
        <v>−</v>
      </c>
      <c r="BC229" s="3" t="str">
        <f t="shared" si="106"/>
        <v>−</v>
      </c>
      <c r="BI229" s="3" t="str">
        <f t="shared" si="107"/>
        <v>−</v>
      </c>
      <c r="BJ229" s="3" t="str">
        <f t="shared" si="108"/>
        <v>−</v>
      </c>
      <c r="BK229" s="3" t="str">
        <f t="shared" si="109"/>
        <v>−</v>
      </c>
      <c r="BL229" s="3" t="str">
        <f t="shared" si="110"/>
        <v>−</v>
      </c>
      <c r="BM229" s="3" t="str">
        <f t="shared" si="111"/>
        <v>−</v>
      </c>
      <c r="BN229" s="3" t="str">
        <f t="shared" si="112"/>
        <v>○</v>
      </c>
      <c r="BO229" s="3"/>
      <c r="BP229" s="3"/>
      <c r="BQ229" s="3"/>
      <c r="BR229" s="3"/>
      <c r="BS229" s="14" t="s">
        <v>71</v>
      </c>
      <c r="BT229" s="3"/>
      <c r="BU229" s="3"/>
      <c r="BV229" s="3"/>
      <c r="BW229" s="3" t="str">
        <f t="shared" si="113"/>
        <v>−</v>
      </c>
      <c r="BX229" s="3" t="str">
        <f t="shared" si="114"/>
        <v>−</v>
      </c>
      <c r="BY229" s="3" t="str">
        <f t="shared" si="115"/>
        <v>−</v>
      </c>
      <c r="BZ229" s="3" t="str">
        <f t="shared" si="116"/>
        <v>−</v>
      </c>
      <c r="CA229" s="3" t="str">
        <f t="shared" si="117"/>
        <v>−</v>
      </c>
      <c r="CB229" s="3" t="str">
        <f t="shared" si="118"/>
        <v>−</v>
      </c>
      <c r="CC229" s="3" t="str">
        <f t="shared" si="119"/>
        <v>−</v>
      </c>
      <c r="CD229" s="3" t="str">
        <f t="shared" si="120"/>
        <v>−</v>
      </c>
      <c r="CG229" s="3" t="str">
        <f t="shared" si="121"/>
        <v>−</v>
      </c>
      <c r="CH229" s="3" t="str">
        <f t="shared" si="122"/>
        <v>−</v>
      </c>
    </row>
    <row r="230" spans="1:86" ht="39" x14ac:dyDescent="0.2">
      <c r="A230" s="6" t="s">
        <v>474</v>
      </c>
      <c r="B230" s="6" t="s">
        <v>648</v>
      </c>
      <c r="C230" s="11" t="s">
        <v>1432</v>
      </c>
      <c r="D230" s="6" t="s">
        <v>632</v>
      </c>
      <c r="E230" s="6" t="s">
        <v>642</v>
      </c>
      <c r="F230" s="15" t="s">
        <v>1663</v>
      </c>
      <c r="G230" s="6" t="s">
        <v>1651</v>
      </c>
      <c r="H230" s="7" t="s">
        <v>71</v>
      </c>
      <c r="I230" s="28" t="s">
        <v>71</v>
      </c>
      <c r="J230" s="28" t="s">
        <v>70</v>
      </c>
      <c r="K230" s="28" t="s">
        <v>70</v>
      </c>
      <c r="L230" s="28" t="s">
        <v>70</v>
      </c>
      <c r="M230" s="8" t="s">
        <v>70</v>
      </c>
      <c r="N230" s="8" t="s">
        <v>71</v>
      </c>
      <c r="O230" s="9" t="s">
        <v>70</v>
      </c>
      <c r="P230" s="7" t="s">
        <v>70</v>
      </c>
      <c r="Q230" s="28" t="s">
        <v>70</v>
      </c>
      <c r="R230" s="28" t="s">
        <v>70</v>
      </c>
      <c r="S230" s="28" t="s">
        <v>71</v>
      </c>
      <c r="T230" s="28" t="s">
        <v>70</v>
      </c>
      <c r="U230" s="28" t="s">
        <v>70</v>
      </c>
      <c r="V230" s="8" t="s">
        <v>70</v>
      </c>
      <c r="W230" s="8" t="s">
        <v>70</v>
      </c>
      <c r="X230" s="9" t="s">
        <v>70</v>
      </c>
      <c r="Y230" s="7" t="s">
        <v>70</v>
      </c>
      <c r="Z230" s="28" t="s">
        <v>70</v>
      </c>
      <c r="AA230" s="28" t="s">
        <v>70</v>
      </c>
      <c r="AB230" s="28" t="s">
        <v>630</v>
      </c>
      <c r="AC230" s="28" t="s">
        <v>70</v>
      </c>
      <c r="AD230" s="8" t="s">
        <v>70</v>
      </c>
      <c r="AE230" s="8" t="s">
        <v>70</v>
      </c>
      <c r="AF230" s="8" t="s">
        <v>70</v>
      </c>
      <c r="AG230" s="9" t="s">
        <v>70</v>
      </c>
      <c r="AH230" s="13" t="str">
        <f t="shared" si="123"/>
        <v>011,142</v>
      </c>
      <c r="AI230" s="3" t="str">
        <f t="shared" si="127"/>
        <v>−</v>
      </c>
      <c r="AL230" s="3" t="str">
        <f t="shared" si="124"/>
        <v>−</v>
      </c>
      <c r="AM230" s="3" t="str">
        <f t="shared" si="125"/>
        <v>−</v>
      </c>
      <c r="AN230" s="3" t="str">
        <f t="shared" si="126"/>
        <v>−</v>
      </c>
      <c r="AO230" s="3" t="str">
        <f t="shared" si="96"/>
        <v>−</v>
      </c>
      <c r="AP230" s="3" t="str">
        <f t="shared" si="97"/>
        <v>−</v>
      </c>
      <c r="AQ230" s="3" t="str">
        <f t="shared" si="98"/>
        <v>−</v>
      </c>
      <c r="AR230" s="3" t="str">
        <f t="shared" si="99"/>
        <v>−</v>
      </c>
      <c r="AS230" s="3" t="str">
        <f t="shared" si="100"/>
        <v>−</v>
      </c>
      <c r="AT230" s="3" t="str">
        <f t="shared" si="101"/>
        <v>−</v>
      </c>
      <c r="AU230" s="3" t="str">
        <f t="shared" si="102"/>
        <v>−</v>
      </c>
      <c r="AV230" s="3" t="str">
        <f t="shared" si="103"/>
        <v>−</v>
      </c>
      <c r="BA230" s="3" t="str">
        <f t="shared" si="104"/>
        <v>−</v>
      </c>
      <c r="BB230" s="3" t="str">
        <f t="shared" si="105"/>
        <v>−</v>
      </c>
      <c r="BC230" s="3" t="str">
        <f t="shared" si="106"/>
        <v>−</v>
      </c>
      <c r="BI230" s="3" t="str">
        <f t="shared" si="107"/>
        <v>−</v>
      </c>
      <c r="BJ230" s="3" t="str">
        <f t="shared" si="108"/>
        <v>−</v>
      </c>
      <c r="BK230" s="3" t="str">
        <f t="shared" si="109"/>
        <v>−</v>
      </c>
      <c r="BL230" s="3" t="str">
        <f t="shared" si="110"/>
        <v>−</v>
      </c>
      <c r="BM230" s="3" t="str">
        <f t="shared" si="111"/>
        <v>−</v>
      </c>
      <c r="BN230" s="3" t="str">
        <f t="shared" si="112"/>
        <v>○</v>
      </c>
      <c r="BS230" s="14" t="s">
        <v>71</v>
      </c>
      <c r="BW230" s="3" t="str">
        <f t="shared" si="113"/>
        <v>−</v>
      </c>
      <c r="BX230" s="3" t="str">
        <f t="shared" si="114"/>
        <v>−</v>
      </c>
      <c r="BY230" s="3" t="str">
        <f t="shared" si="115"/>
        <v>−</v>
      </c>
      <c r="BZ230" s="3" t="str">
        <f t="shared" si="116"/>
        <v>−</v>
      </c>
      <c r="CA230" s="3" t="str">
        <f t="shared" si="117"/>
        <v>−</v>
      </c>
      <c r="CB230" s="3" t="str">
        <f t="shared" si="118"/>
        <v>−</v>
      </c>
      <c r="CC230" s="3" t="str">
        <f t="shared" si="119"/>
        <v>○</v>
      </c>
      <c r="CD230" s="3" t="str">
        <f t="shared" si="120"/>
        <v>−</v>
      </c>
      <c r="CG230" s="3" t="str">
        <f t="shared" si="121"/>
        <v>−</v>
      </c>
      <c r="CH230" s="3" t="str">
        <f t="shared" si="122"/>
        <v>−</v>
      </c>
    </row>
    <row r="231" spans="1:86" ht="39" x14ac:dyDescent="0.2">
      <c r="A231" s="6" t="s">
        <v>474</v>
      </c>
      <c r="B231" s="6" t="s">
        <v>641</v>
      </c>
      <c r="C231" s="11" t="s">
        <v>1433</v>
      </c>
      <c r="D231" s="6" t="s">
        <v>632</v>
      </c>
      <c r="E231" s="6" t="s">
        <v>642</v>
      </c>
      <c r="F231" s="15" t="s">
        <v>1664</v>
      </c>
      <c r="G231" s="6" t="s">
        <v>643</v>
      </c>
      <c r="H231" s="7" t="s">
        <v>70</v>
      </c>
      <c r="I231" s="28" t="s">
        <v>71</v>
      </c>
      <c r="J231" s="28" t="s">
        <v>70</v>
      </c>
      <c r="K231" s="28" t="s">
        <v>70</v>
      </c>
      <c r="L231" s="28" t="s">
        <v>70</v>
      </c>
      <c r="M231" s="8" t="s">
        <v>70</v>
      </c>
      <c r="N231" s="8" t="s">
        <v>71</v>
      </c>
      <c r="O231" s="9" t="s">
        <v>71</v>
      </c>
      <c r="P231" s="7" t="s">
        <v>70</v>
      </c>
      <c r="Q231" s="28" t="s">
        <v>70</v>
      </c>
      <c r="R231" s="28" t="s">
        <v>70</v>
      </c>
      <c r="S231" s="28" t="s">
        <v>70</v>
      </c>
      <c r="T231" s="28" t="s">
        <v>70</v>
      </c>
      <c r="U231" s="28" t="s">
        <v>70</v>
      </c>
      <c r="V231" s="8" t="s">
        <v>70</v>
      </c>
      <c r="W231" s="8" t="s">
        <v>70</v>
      </c>
      <c r="X231" s="9" t="s">
        <v>71</v>
      </c>
      <c r="Y231" s="7" t="s">
        <v>70</v>
      </c>
      <c r="Z231" s="28" t="s">
        <v>70</v>
      </c>
      <c r="AA231" s="28" t="s">
        <v>70</v>
      </c>
      <c r="AB231" s="28" t="s">
        <v>630</v>
      </c>
      <c r="AC231" s="28" t="s">
        <v>70</v>
      </c>
      <c r="AD231" s="8" t="s">
        <v>70</v>
      </c>
      <c r="AE231" s="8" t="s">
        <v>70</v>
      </c>
      <c r="AF231" s="8" t="s">
        <v>70</v>
      </c>
      <c r="AG231" s="9" t="s">
        <v>70</v>
      </c>
      <c r="AH231" s="13" t="str">
        <f t="shared" si="123"/>
        <v>011,143</v>
      </c>
      <c r="AI231" s="3" t="str">
        <f t="shared" si="127"/>
        <v>−</v>
      </c>
      <c r="AL231" s="3" t="str">
        <f t="shared" si="124"/>
        <v>−</v>
      </c>
      <c r="AM231" s="3" t="str">
        <f t="shared" si="125"/>
        <v>−</v>
      </c>
      <c r="AN231" s="3" t="str">
        <f t="shared" si="126"/>
        <v>−</v>
      </c>
      <c r="AO231" s="3" t="str">
        <f t="shared" si="96"/>
        <v>−</v>
      </c>
      <c r="AP231" s="3" t="str">
        <f t="shared" si="97"/>
        <v>−</v>
      </c>
      <c r="AQ231" s="3" t="str">
        <f t="shared" si="98"/>
        <v>−</v>
      </c>
      <c r="AR231" s="3" t="str">
        <f t="shared" si="99"/>
        <v>−</v>
      </c>
      <c r="AS231" s="3" t="str">
        <f t="shared" si="100"/>
        <v>−</v>
      </c>
      <c r="AT231" s="3" t="str">
        <f t="shared" si="101"/>
        <v>−</v>
      </c>
      <c r="AU231" s="3" t="str">
        <f t="shared" si="102"/>
        <v>−</v>
      </c>
      <c r="AV231" s="3" t="str">
        <f t="shared" si="103"/>
        <v>−</v>
      </c>
      <c r="BA231" s="3" t="str">
        <f t="shared" si="104"/>
        <v>−</v>
      </c>
      <c r="BB231" s="3" t="str">
        <f t="shared" si="105"/>
        <v>−</v>
      </c>
      <c r="BC231" s="3" t="str">
        <f t="shared" si="106"/>
        <v>−</v>
      </c>
      <c r="BI231" s="3" t="str">
        <f t="shared" si="107"/>
        <v>−</v>
      </c>
      <c r="BJ231" s="3" t="str">
        <f t="shared" si="108"/>
        <v>−</v>
      </c>
      <c r="BK231" s="3" t="str">
        <f t="shared" si="109"/>
        <v>−</v>
      </c>
      <c r="BL231" s="3" t="str">
        <f t="shared" si="110"/>
        <v>−</v>
      </c>
      <c r="BM231" s="3" t="str">
        <f t="shared" si="111"/>
        <v>−</v>
      </c>
      <c r="BN231" s="3" t="str">
        <f t="shared" si="112"/>
        <v>○</v>
      </c>
      <c r="BS231" s="14" t="s">
        <v>71</v>
      </c>
      <c r="BW231" s="3" t="str">
        <f t="shared" si="113"/>
        <v>−</v>
      </c>
      <c r="BX231" s="3" t="str">
        <f t="shared" si="114"/>
        <v>−</v>
      </c>
      <c r="BY231" s="3" t="str">
        <f t="shared" si="115"/>
        <v>−</v>
      </c>
      <c r="BZ231" s="3" t="str">
        <f t="shared" si="116"/>
        <v>−</v>
      </c>
      <c r="CA231" s="3" t="str">
        <f t="shared" si="117"/>
        <v>−</v>
      </c>
      <c r="CB231" s="3" t="str">
        <f t="shared" si="118"/>
        <v>−</v>
      </c>
      <c r="CC231" s="3" t="str">
        <f t="shared" si="119"/>
        <v>−</v>
      </c>
      <c r="CD231" s="3" t="str">
        <f t="shared" si="120"/>
        <v>○</v>
      </c>
      <c r="CE231" s="3" t="s">
        <v>71</v>
      </c>
      <c r="CG231" s="3" t="str">
        <f t="shared" si="121"/>
        <v>−</v>
      </c>
      <c r="CH231" s="3" t="str">
        <f t="shared" si="122"/>
        <v>−</v>
      </c>
    </row>
    <row r="232" spans="1:86" ht="39" x14ac:dyDescent="0.2">
      <c r="A232" s="6" t="s">
        <v>474</v>
      </c>
      <c r="B232" s="6" t="s">
        <v>646</v>
      </c>
      <c r="C232" s="11" t="s">
        <v>1434</v>
      </c>
      <c r="D232" s="6" t="s">
        <v>632</v>
      </c>
      <c r="E232" s="6" t="s">
        <v>642</v>
      </c>
      <c r="F232" s="15" t="s">
        <v>1663</v>
      </c>
      <c r="G232" s="6" t="s">
        <v>647</v>
      </c>
      <c r="H232" s="7" t="s">
        <v>71</v>
      </c>
      <c r="I232" s="28" t="s">
        <v>71</v>
      </c>
      <c r="J232" s="28" t="s">
        <v>70</v>
      </c>
      <c r="K232" s="28" t="s">
        <v>70</v>
      </c>
      <c r="L232" s="28" t="s">
        <v>70</v>
      </c>
      <c r="M232" s="8" t="s">
        <v>70</v>
      </c>
      <c r="N232" s="8" t="s">
        <v>71</v>
      </c>
      <c r="O232" s="9" t="s">
        <v>70</v>
      </c>
      <c r="P232" s="7" t="s">
        <v>70</v>
      </c>
      <c r="Q232" s="28" t="s">
        <v>70</v>
      </c>
      <c r="R232" s="28" t="s">
        <v>70</v>
      </c>
      <c r="S232" s="28" t="s">
        <v>71</v>
      </c>
      <c r="T232" s="28" t="s">
        <v>70</v>
      </c>
      <c r="U232" s="28" t="s">
        <v>70</v>
      </c>
      <c r="V232" s="8" t="s">
        <v>70</v>
      </c>
      <c r="W232" s="8" t="s">
        <v>70</v>
      </c>
      <c r="X232" s="9" t="s">
        <v>70</v>
      </c>
      <c r="Y232" s="7" t="s">
        <v>70</v>
      </c>
      <c r="Z232" s="28" t="s">
        <v>70</v>
      </c>
      <c r="AA232" s="28" t="s">
        <v>70</v>
      </c>
      <c r="AB232" s="28" t="s">
        <v>630</v>
      </c>
      <c r="AC232" s="28" t="s">
        <v>70</v>
      </c>
      <c r="AD232" s="8" t="s">
        <v>70</v>
      </c>
      <c r="AE232" s="8" t="s">
        <v>70</v>
      </c>
      <c r="AF232" s="8" t="s">
        <v>70</v>
      </c>
      <c r="AG232" s="9" t="s">
        <v>70</v>
      </c>
      <c r="AH232" s="13" t="str">
        <f t="shared" si="123"/>
        <v>011,142</v>
      </c>
      <c r="AI232" s="3" t="str">
        <f t="shared" si="127"/>
        <v>−</v>
      </c>
      <c r="AL232" s="3" t="str">
        <f t="shared" si="124"/>
        <v>−</v>
      </c>
      <c r="AM232" s="3" t="str">
        <f t="shared" si="125"/>
        <v>−</v>
      </c>
      <c r="AN232" s="3" t="str">
        <f t="shared" si="126"/>
        <v>−</v>
      </c>
      <c r="AO232" s="3" t="str">
        <f t="shared" si="96"/>
        <v>−</v>
      </c>
      <c r="AP232" s="3" t="str">
        <f t="shared" si="97"/>
        <v>−</v>
      </c>
      <c r="AQ232" s="3" t="str">
        <f t="shared" si="98"/>
        <v>−</v>
      </c>
      <c r="AR232" s="3" t="str">
        <f t="shared" si="99"/>
        <v>−</v>
      </c>
      <c r="AS232" s="3" t="str">
        <f t="shared" si="100"/>
        <v>−</v>
      </c>
      <c r="AT232" s="3" t="str">
        <f t="shared" si="101"/>
        <v>−</v>
      </c>
      <c r="AU232" s="3" t="str">
        <f t="shared" si="102"/>
        <v>−</v>
      </c>
      <c r="AV232" s="3" t="str">
        <f t="shared" si="103"/>
        <v>−</v>
      </c>
      <c r="BA232" s="3" t="str">
        <f t="shared" si="104"/>
        <v>−</v>
      </c>
      <c r="BB232" s="3" t="str">
        <f t="shared" si="105"/>
        <v>−</v>
      </c>
      <c r="BC232" s="3" t="str">
        <f t="shared" si="106"/>
        <v>−</v>
      </c>
      <c r="BI232" s="3" t="str">
        <f t="shared" si="107"/>
        <v>−</v>
      </c>
      <c r="BJ232" s="3" t="str">
        <f t="shared" si="108"/>
        <v>−</v>
      </c>
      <c r="BK232" s="3" t="str">
        <f t="shared" si="109"/>
        <v>−</v>
      </c>
      <c r="BL232" s="3" t="str">
        <f t="shared" si="110"/>
        <v>−</v>
      </c>
      <c r="BM232" s="3" t="str">
        <f t="shared" si="111"/>
        <v>−</v>
      </c>
      <c r="BN232" s="3" t="str">
        <f t="shared" si="112"/>
        <v>○</v>
      </c>
      <c r="BS232" s="14" t="s">
        <v>71</v>
      </c>
      <c r="BW232" s="3" t="str">
        <f t="shared" si="113"/>
        <v>−</v>
      </c>
      <c r="BX232" s="3" t="str">
        <f t="shared" si="114"/>
        <v>−</v>
      </c>
      <c r="BY232" s="3" t="str">
        <f t="shared" si="115"/>
        <v>−</v>
      </c>
      <c r="BZ232" s="3" t="str">
        <f t="shared" si="116"/>
        <v>−</v>
      </c>
      <c r="CA232" s="3" t="str">
        <f t="shared" si="117"/>
        <v>−</v>
      </c>
      <c r="CB232" s="3" t="str">
        <f t="shared" si="118"/>
        <v>−</v>
      </c>
      <c r="CC232" s="3" t="str">
        <f t="shared" si="119"/>
        <v>○</v>
      </c>
      <c r="CD232" s="3" t="str">
        <f t="shared" si="120"/>
        <v>−</v>
      </c>
      <c r="CG232" s="3" t="str">
        <f t="shared" si="121"/>
        <v>−</v>
      </c>
      <c r="CH232" s="3" t="str">
        <f t="shared" si="122"/>
        <v>−</v>
      </c>
    </row>
    <row r="233" spans="1:86" ht="39" x14ac:dyDescent="0.2">
      <c r="A233" s="6" t="s">
        <v>474</v>
      </c>
      <c r="B233" s="6" t="s">
        <v>811</v>
      </c>
      <c r="C233" s="11" t="s">
        <v>1435</v>
      </c>
      <c r="D233" s="6" t="s">
        <v>632</v>
      </c>
      <c r="E233" s="6" t="s">
        <v>642</v>
      </c>
      <c r="F233" s="15" t="s">
        <v>1664</v>
      </c>
      <c r="G233" s="6" t="s">
        <v>812</v>
      </c>
      <c r="H233" s="7" t="s">
        <v>71</v>
      </c>
      <c r="I233" s="28" t="s">
        <v>71</v>
      </c>
      <c r="J233" s="28" t="s">
        <v>70</v>
      </c>
      <c r="K233" s="28" t="s">
        <v>70</v>
      </c>
      <c r="L233" s="28" t="s">
        <v>70</v>
      </c>
      <c r="M233" s="8" t="s">
        <v>70</v>
      </c>
      <c r="N233" s="8" t="s">
        <v>71</v>
      </c>
      <c r="O233" s="9" t="s">
        <v>70</v>
      </c>
      <c r="P233" s="7" t="s">
        <v>70</v>
      </c>
      <c r="Q233" s="28" t="s">
        <v>70</v>
      </c>
      <c r="R233" s="28" t="s">
        <v>70</v>
      </c>
      <c r="S233" s="28" t="s">
        <v>71</v>
      </c>
      <c r="T233" s="28" t="s">
        <v>70</v>
      </c>
      <c r="U233" s="28" t="s">
        <v>70</v>
      </c>
      <c r="V233" s="8" t="s">
        <v>70</v>
      </c>
      <c r="W233" s="8" t="s">
        <v>70</v>
      </c>
      <c r="X233" s="9" t="s">
        <v>70</v>
      </c>
      <c r="Y233" s="7" t="s">
        <v>70</v>
      </c>
      <c r="Z233" s="28" t="s">
        <v>70</v>
      </c>
      <c r="AA233" s="28" t="s">
        <v>70</v>
      </c>
      <c r="AB233" s="28" t="s">
        <v>630</v>
      </c>
      <c r="AC233" s="28" t="s">
        <v>70</v>
      </c>
      <c r="AD233" s="8" t="s">
        <v>70</v>
      </c>
      <c r="AE233" s="8" t="s">
        <v>70</v>
      </c>
      <c r="AF233" s="8" t="s">
        <v>70</v>
      </c>
      <c r="AG233" s="9" t="s">
        <v>70</v>
      </c>
      <c r="AH233" s="13" t="str">
        <f t="shared" si="123"/>
        <v>011,143</v>
      </c>
      <c r="AI233" s="3" t="str">
        <f t="shared" si="127"/>
        <v>−</v>
      </c>
      <c r="AL233" s="3" t="str">
        <f t="shared" si="124"/>
        <v>−</v>
      </c>
      <c r="AM233" s="3" t="str">
        <f t="shared" si="125"/>
        <v>−</v>
      </c>
      <c r="AN233" s="3" t="str">
        <f t="shared" si="126"/>
        <v>−</v>
      </c>
      <c r="AO233" s="3" t="str">
        <f t="shared" si="96"/>
        <v>−</v>
      </c>
      <c r="AP233" s="3" t="str">
        <f t="shared" si="97"/>
        <v>−</v>
      </c>
      <c r="AQ233" s="3" t="str">
        <f t="shared" si="98"/>
        <v>−</v>
      </c>
      <c r="AR233" s="3" t="str">
        <f t="shared" si="99"/>
        <v>−</v>
      </c>
      <c r="AS233" s="3" t="str">
        <f t="shared" si="100"/>
        <v>−</v>
      </c>
      <c r="AT233" s="3" t="str">
        <f t="shared" si="101"/>
        <v>−</v>
      </c>
      <c r="AU233" s="3" t="str">
        <f t="shared" si="102"/>
        <v>−</v>
      </c>
      <c r="AV233" s="3" t="str">
        <f t="shared" si="103"/>
        <v>−</v>
      </c>
      <c r="BA233" s="3" t="str">
        <f t="shared" si="104"/>
        <v>−</v>
      </c>
      <c r="BB233" s="3" t="str">
        <f t="shared" si="105"/>
        <v>−</v>
      </c>
      <c r="BC233" s="3" t="str">
        <f t="shared" si="106"/>
        <v>−</v>
      </c>
      <c r="BI233" s="3" t="str">
        <f t="shared" si="107"/>
        <v>−</v>
      </c>
      <c r="BJ233" s="3" t="str">
        <f t="shared" si="108"/>
        <v>−</v>
      </c>
      <c r="BK233" s="3" t="str">
        <f t="shared" si="109"/>
        <v>−</v>
      </c>
      <c r="BL233" s="3" t="str">
        <f t="shared" si="110"/>
        <v>−</v>
      </c>
      <c r="BM233" s="3" t="str">
        <f t="shared" si="111"/>
        <v>−</v>
      </c>
      <c r="BN233" s="3" t="str">
        <f t="shared" si="112"/>
        <v>○</v>
      </c>
      <c r="BS233" s="14" t="s">
        <v>71</v>
      </c>
      <c r="BW233" s="3" t="str">
        <f t="shared" si="113"/>
        <v>−</v>
      </c>
      <c r="BX233" s="3" t="str">
        <f t="shared" si="114"/>
        <v>−</v>
      </c>
      <c r="BY233" s="3" t="str">
        <f t="shared" si="115"/>
        <v>−</v>
      </c>
      <c r="BZ233" s="3" t="str">
        <f t="shared" si="116"/>
        <v>−</v>
      </c>
      <c r="CA233" s="3" t="str">
        <f t="shared" si="117"/>
        <v>−</v>
      </c>
      <c r="CB233" s="3" t="str">
        <f t="shared" si="118"/>
        <v>−</v>
      </c>
      <c r="CC233" s="3" t="str">
        <f t="shared" si="119"/>
        <v>−</v>
      </c>
      <c r="CD233" s="3" t="str">
        <f t="shared" si="120"/>
        <v>○</v>
      </c>
      <c r="CE233" s="3" t="s">
        <v>71</v>
      </c>
      <c r="CG233" s="3" t="str">
        <f t="shared" si="121"/>
        <v>−</v>
      </c>
      <c r="CH233" s="3" t="str">
        <f t="shared" si="122"/>
        <v>−</v>
      </c>
    </row>
    <row r="234" spans="1:86" ht="39" x14ac:dyDescent="0.2">
      <c r="A234" s="6" t="s">
        <v>474</v>
      </c>
      <c r="B234" s="6" t="s">
        <v>644</v>
      </c>
      <c r="C234" s="11" t="s">
        <v>1436</v>
      </c>
      <c r="D234" s="6" t="s">
        <v>632</v>
      </c>
      <c r="E234" s="6" t="s">
        <v>642</v>
      </c>
      <c r="F234" s="15" t="s">
        <v>1663</v>
      </c>
      <c r="G234" s="6" t="s">
        <v>645</v>
      </c>
      <c r="H234" s="7" t="s">
        <v>71</v>
      </c>
      <c r="I234" s="28" t="s">
        <v>71</v>
      </c>
      <c r="J234" s="28" t="s">
        <v>70</v>
      </c>
      <c r="K234" s="28" t="s">
        <v>70</v>
      </c>
      <c r="L234" s="28" t="s">
        <v>70</v>
      </c>
      <c r="M234" s="8" t="s">
        <v>70</v>
      </c>
      <c r="N234" s="8" t="s">
        <v>71</v>
      </c>
      <c r="O234" s="9" t="s">
        <v>70</v>
      </c>
      <c r="P234" s="7" t="s">
        <v>70</v>
      </c>
      <c r="Q234" s="28" t="s">
        <v>70</v>
      </c>
      <c r="R234" s="28" t="s">
        <v>70</v>
      </c>
      <c r="S234" s="28" t="s">
        <v>71</v>
      </c>
      <c r="T234" s="28" t="s">
        <v>70</v>
      </c>
      <c r="U234" s="28" t="s">
        <v>70</v>
      </c>
      <c r="V234" s="8" t="s">
        <v>70</v>
      </c>
      <c r="W234" s="8" t="s">
        <v>70</v>
      </c>
      <c r="X234" s="9" t="s">
        <v>70</v>
      </c>
      <c r="Y234" s="7" t="s">
        <v>70</v>
      </c>
      <c r="Z234" s="28" t="s">
        <v>70</v>
      </c>
      <c r="AA234" s="28" t="s">
        <v>70</v>
      </c>
      <c r="AB234" s="28" t="s">
        <v>630</v>
      </c>
      <c r="AC234" s="28" t="s">
        <v>70</v>
      </c>
      <c r="AD234" s="8" t="s">
        <v>70</v>
      </c>
      <c r="AE234" s="8" t="s">
        <v>70</v>
      </c>
      <c r="AF234" s="8" t="s">
        <v>70</v>
      </c>
      <c r="AG234" s="9" t="s">
        <v>70</v>
      </c>
      <c r="AH234" s="13" t="str">
        <f t="shared" si="123"/>
        <v>011,142</v>
      </c>
      <c r="AI234" s="3" t="str">
        <f t="shared" si="127"/>
        <v>−</v>
      </c>
      <c r="AL234" s="3" t="str">
        <f t="shared" si="124"/>
        <v>−</v>
      </c>
      <c r="AM234" s="3" t="str">
        <f t="shared" si="125"/>
        <v>−</v>
      </c>
      <c r="AN234" s="3" t="str">
        <f t="shared" si="126"/>
        <v>−</v>
      </c>
      <c r="AO234" s="3" t="str">
        <f t="shared" si="96"/>
        <v>−</v>
      </c>
      <c r="AP234" s="3" t="str">
        <f t="shared" si="97"/>
        <v>−</v>
      </c>
      <c r="AQ234" s="3" t="str">
        <f t="shared" si="98"/>
        <v>−</v>
      </c>
      <c r="AR234" s="3" t="str">
        <f t="shared" si="99"/>
        <v>−</v>
      </c>
      <c r="AS234" s="3" t="str">
        <f t="shared" si="100"/>
        <v>−</v>
      </c>
      <c r="AT234" s="3" t="str">
        <f t="shared" si="101"/>
        <v>−</v>
      </c>
      <c r="AU234" s="3" t="str">
        <f t="shared" si="102"/>
        <v>−</v>
      </c>
      <c r="AV234" s="3" t="str">
        <f t="shared" si="103"/>
        <v>−</v>
      </c>
      <c r="BA234" s="3" t="str">
        <f t="shared" si="104"/>
        <v>−</v>
      </c>
      <c r="BB234" s="3" t="str">
        <f t="shared" si="105"/>
        <v>−</v>
      </c>
      <c r="BC234" s="3" t="str">
        <f t="shared" si="106"/>
        <v>−</v>
      </c>
      <c r="BI234" s="3" t="str">
        <f t="shared" si="107"/>
        <v>−</v>
      </c>
      <c r="BJ234" s="3" t="str">
        <f t="shared" si="108"/>
        <v>−</v>
      </c>
      <c r="BK234" s="3" t="str">
        <f t="shared" si="109"/>
        <v>−</v>
      </c>
      <c r="BL234" s="3" t="str">
        <f t="shared" si="110"/>
        <v>−</v>
      </c>
      <c r="BM234" s="3" t="str">
        <f t="shared" si="111"/>
        <v>−</v>
      </c>
      <c r="BN234" s="3" t="str">
        <f t="shared" si="112"/>
        <v>○</v>
      </c>
      <c r="BS234" s="14" t="s">
        <v>71</v>
      </c>
      <c r="BW234" s="3" t="str">
        <f t="shared" si="113"/>
        <v>−</v>
      </c>
      <c r="BX234" s="3" t="str">
        <f t="shared" si="114"/>
        <v>−</v>
      </c>
      <c r="BY234" s="3" t="str">
        <f t="shared" si="115"/>
        <v>−</v>
      </c>
      <c r="BZ234" s="3" t="str">
        <f t="shared" si="116"/>
        <v>−</v>
      </c>
      <c r="CA234" s="3" t="str">
        <f t="shared" si="117"/>
        <v>−</v>
      </c>
      <c r="CB234" s="3" t="str">
        <f t="shared" si="118"/>
        <v>−</v>
      </c>
      <c r="CC234" s="3" t="str">
        <f t="shared" si="119"/>
        <v>○</v>
      </c>
      <c r="CD234" s="3" t="str">
        <f t="shared" si="120"/>
        <v>−</v>
      </c>
      <c r="CG234" s="3" t="str">
        <f t="shared" si="121"/>
        <v>−</v>
      </c>
      <c r="CH234" s="3" t="str">
        <f t="shared" si="122"/>
        <v>−</v>
      </c>
    </row>
    <row r="235" spans="1:86" ht="39" x14ac:dyDescent="0.2">
      <c r="A235" s="6" t="s">
        <v>474</v>
      </c>
      <c r="B235" s="6" t="s">
        <v>649</v>
      </c>
      <c r="C235" s="11" t="s">
        <v>1437</v>
      </c>
      <c r="D235" s="6" t="s">
        <v>470</v>
      </c>
      <c r="E235" s="6" t="s">
        <v>650</v>
      </c>
      <c r="F235" s="15" t="s">
        <v>1665</v>
      </c>
      <c r="G235" s="6" t="s">
        <v>651</v>
      </c>
      <c r="H235" s="7" t="s">
        <v>70</v>
      </c>
      <c r="I235" s="28" t="s">
        <v>71</v>
      </c>
      <c r="J235" s="28" t="s">
        <v>70</v>
      </c>
      <c r="K235" s="28" t="s">
        <v>70</v>
      </c>
      <c r="L235" s="28" t="s">
        <v>70</v>
      </c>
      <c r="M235" s="8" t="s">
        <v>70</v>
      </c>
      <c r="N235" s="8" t="s">
        <v>70</v>
      </c>
      <c r="O235" s="9" t="s">
        <v>70</v>
      </c>
      <c r="P235" s="7" t="s">
        <v>70</v>
      </c>
      <c r="Q235" s="28" t="s">
        <v>70</v>
      </c>
      <c r="R235" s="28" t="s">
        <v>70</v>
      </c>
      <c r="S235" s="28" t="s">
        <v>71</v>
      </c>
      <c r="T235" s="28" t="s">
        <v>70</v>
      </c>
      <c r="U235" s="28" t="s">
        <v>70</v>
      </c>
      <c r="V235" s="8" t="s">
        <v>70</v>
      </c>
      <c r="W235" s="8" t="s">
        <v>70</v>
      </c>
      <c r="X235" s="9" t="s">
        <v>70</v>
      </c>
      <c r="Y235" s="7" t="s">
        <v>70</v>
      </c>
      <c r="Z235" s="28" t="s">
        <v>70</v>
      </c>
      <c r="AA235" s="28" t="s">
        <v>70</v>
      </c>
      <c r="AB235" s="28" t="s">
        <v>630</v>
      </c>
      <c r="AC235" s="28" t="s">
        <v>70</v>
      </c>
      <c r="AD235" s="8" t="s">
        <v>70</v>
      </c>
      <c r="AE235" s="8" t="s">
        <v>70</v>
      </c>
      <c r="AF235" s="8" t="s">
        <v>70</v>
      </c>
      <c r="AG235" s="9" t="s">
        <v>70</v>
      </c>
      <c r="AH235" s="13" t="str">
        <f t="shared" si="123"/>
        <v>011,144</v>
      </c>
      <c r="AI235" s="3" t="str">
        <f t="shared" si="127"/>
        <v>−</v>
      </c>
      <c r="AL235" s="3" t="str">
        <f t="shared" si="124"/>
        <v>−</v>
      </c>
      <c r="AM235" s="3" t="str">
        <f t="shared" si="125"/>
        <v>−</v>
      </c>
      <c r="AN235" s="3" t="str">
        <f t="shared" si="126"/>
        <v>−</v>
      </c>
      <c r="AO235" s="3" t="str">
        <f t="shared" si="96"/>
        <v>−</v>
      </c>
      <c r="AP235" s="3" t="str">
        <f t="shared" si="97"/>
        <v>−</v>
      </c>
      <c r="AQ235" s="3" t="str">
        <f t="shared" si="98"/>
        <v>−</v>
      </c>
      <c r="AR235" s="3" t="str">
        <f t="shared" si="99"/>
        <v>−</v>
      </c>
      <c r="AS235" s="3" t="str">
        <f t="shared" si="100"/>
        <v>−</v>
      </c>
      <c r="AT235" s="3" t="str">
        <f t="shared" si="101"/>
        <v>−</v>
      </c>
      <c r="AU235" s="3" t="str">
        <f t="shared" si="102"/>
        <v>−</v>
      </c>
      <c r="AV235" s="3" t="str">
        <f t="shared" si="103"/>
        <v>−</v>
      </c>
      <c r="BA235" s="3" t="str">
        <f t="shared" si="104"/>
        <v>−</v>
      </c>
      <c r="BB235" s="3" t="str">
        <f t="shared" si="105"/>
        <v>−</v>
      </c>
      <c r="BC235" s="3" t="str">
        <f t="shared" si="106"/>
        <v>−</v>
      </c>
      <c r="BI235" s="3" t="str">
        <f t="shared" si="107"/>
        <v>−</v>
      </c>
      <c r="BJ235" s="3" t="str">
        <f t="shared" si="108"/>
        <v>−</v>
      </c>
      <c r="BK235" s="3" t="str">
        <f t="shared" si="109"/>
        <v>−</v>
      </c>
      <c r="BL235" s="3" t="str">
        <f t="shared" si="110"/>
        <v>−</v>
      </c>
      <c r="BM235" s="3" t="str">
        <f t="shared" si="111"/>
        <v>−</v>
      </c>
      <c r="BN235" s="3" t="str">
        <f t="shared" si="112"/>
        <v>○</v>
      </c>
      <c r="BT235" s="14" t="s">
        <v>71</v>
      </c>
      <c r="BW235" s="3" t="str">
        <f t="shared" si="113"/>
        <v>−</v>
      </c>
      <c r="BX235" s="3" t="str">
        <f t="shared" si="114"/>
        <v>−</v>
      </c>
      <c r="BY235" s="3" t="str">
        <f t="shared" si="115"/>
        <v>−</v>
      </c>
      <c r="BZ235" s="3" t="str">
        <f t="shared" si="116"/>
        <v>−</v>
      </c>
      <c r="CA235" s="3" t="str">
        <f t="shared" si="117"/>
        <v>−</v>
      </c>
      <c r="CB235" s="3" t="str">
        <f t="shared" si="118"/>
        <v>−</v>
      </c>
      <c r="CC235" s="3" t="str">
        <f t="shared" si="119"/>
        <v>−</v>
      </c>
      <c r="CD235" s="3" t="str">
        <f t="shared" si="120"/>
        <v>−</v>
      </c>
      <c r="CG235" s="3" t="str">
        <f t="shared" si="121"/>
        <v>○</v>
      </c>
      <c r="CH235" s="3" t="str">
        <f t="shared" si="122"/>
        <v>−</v>
      </c>
    </row>
    <row r="236" spans="1:86" ht="52" x14ac:dyDescent="0.2">
      <c r="A236" s="6" t="s">
        <v>474</v>
      </c>
      <c r="B236" s="6" t="s">
        <v>618</v>
      </c>
      <c r="C236" s="11" t="s">
        <v>1438</v>
      </c>
      <c r="D236" s="6" t="s">
        <v>470</v>
      </c>
      <c r="E236" s="6" t="s">
        <v>619</v>
      </c>
      <c r="F236" s="15" t="s">
        <v>1666</v>
      </c>
      <c r="G236" s="6" t="s">
        <v>620</v>
      </c>
      <c r="H236" s="7" t="s">
        <v>71</v>
      </c>
      <c r="I236" s="28" t="s">
        <v>71</v>
      </c>
      <c r="J236" s="28" t="s">
        <v>71</v>
      </c>
      <c r="K236" s="28" t="s">
        <v>71</v>
      </c>
      <c r="L236" s="28" t="s">
        <v>71</v>
      </c>
      <c r="M236" s="8" t="s">
        <v>71</v>
      </c>
      <c r="N236" s="8" t="s">
        <v>71</v>
      </c>
      <c r="O236" s="9" t="s">
        <v>71</v>
      </c>
      <c r="P236" s="7" t="s">
        <v>70</v>
      </c>
      <c r="Q236" s="28" t="s">
        <v>70</v>
      </c>
      <c r="R236" s="28" t="s">
        <v>70</v>
      </c>
      <c r="S236" s="28" t="s">
        <v>70</v>
      </c>
      <c r="T236" s="28" t="s">
        <v>70</v>
      </c>
      <c r="U236" s="28" t="s">
        <v>70</v>
      </c>
      <c r="V236" s="8" t="s">
        <v>71</v>
      </c>
      <c r="W236" s="8" t="s">
        <v>70</v>
      </c>
      <c r="X236" s="9" t="s">
        <v>71</v>
      </c>
      <c r="Y236" s="7" t="s">
        <v>71</v>
      </c>
      <c r="Z236" s="28" t="s">
        <v>70</v>
      </c>
      <c r="AA236" s="28" t="s">
        <v>70</v>
      </c>
      <c r="AB236" s="28" t="s">
        <v>70</v>
      </c>
      <c r="AC236" s="28" t="s">
        <v>70</v>
      </c>
      <c r="AD236" s="8" t="s">
        <v>70</v>
      </c>
      <c r="AE236" s="8" t="s">
        <v>70</v>
      </c>
      <c r="AF236" s="8" t="s">
        <v>70</v>
      </c>
      <c r="AG236" s="9" t="s">
        <v>70</v>
      </c>
      <c r="AH236" s="13" t="str">
        <f t="shared" si="123"/>
        <v>011,143</v>
      </c>
      <c r="AI236" s="3" t="str">
        <f t="shared" si="127"/>
        <v>−</v>
      </c>
      <c r="AL236" s="3" t="str">
        <f t="shared" si="124"/>
        <v>−</v>
      </c>
      <c r="AM236" s="3" t="str">
        <f t="shared" si="125"/>
        <v>−</v>
      </c>
      <c r="AN236" s="3" t="str">
        <f t="shared" si="126"/>
        <v>−</v>
      </c>
      <c r="AO236" s="3" t="str">
        <f t="shared" si="96"/>
        <v>−</v>
      </c>
      <c r="AP236" s="3" t="str">
        <f t="shared" si="97"/>
        <v>−</v>
      </c>
      <c r="AQ236" s="3" t="str">
        <f t="shared" si="98"/>
        <v>−</v>
      </c>
      <c r="AR236" s="3" t="str">
        <f t="shared" si="99"/>
        <v>−</v>
      </c>
      <c r="AS236" s="3" t="str">
        <f t="shared" si="100"/>
        <v>−</v>
      </c>
      <c r="AT236" s="3" t="str">
        <f t="shared" si="101"/>
        <v>−</v>
      </c>
      <c r="AU236" s="3" t="str">
        <f t="shared" si="102"/>
        <v>−</v>
      </c>
      <c r="AV236" s="3" t="str">
        <f t="shared" si="103"/>
        <v>−</v>
      </c>
      <c r="BA236" s="3" t="str">
        <f t="shared" si="104"/>
        <v>−</v>
      </c>
      <c r="BB236" s="3" t="str">
        <f t="shared" si="105"/>
        <v>−</v>
      </c>
      <c r="BC236" s="3" t="str">
        <f t="shared" si="106"/>
        <v>−</v>
      </c>
      <c r="BI236" s="3" t="str">
        <f t="shared" si="107"/>
        <v>−</v>
      </c>
      <c r="BJ236" s="3" t="str">
        <f t="shared" si="108"/>
        <v>−</v>
      </c>
      <c r="BK236" s="3" t="str">
        <f t="shared" si="109"/>
        <v>−</v>
      </c>
      <c r="BL236" s="3" t="str">
        <f t="shared" si="110"/>
        <v>−</v>
      </c>
      <c r="BM236" s="3" t="str">
        <f t="shared" si="111"/>
        <v>−</v>
      </c>
      <c r="BN236" s="3" t="str">
        <f t="shared" si="112"/>
        <v>○</v>
      </c>
      <c r="BS236" s="14" t="s">
        <v>71</v>
      </c>
      <c r="BW236" s="3" t="str">
        <f t="shared" si="113"/>
        <v>−</v>
      </c>
      <c r="BX236" s="3" t="str">
        <f t="shared" si="114"/>
        <v>−</v>
      </c>
      <c r="BY236" s="3" t="str">
        <f t="shared" si="115"/>
        <v>−</v>
      </c>
      <c r="BZ236" s="3" t="str">
        <f t="shared" si="116"/>
        <v>−</v>
      </c>
      <c r="CA236" s="3" t="str">
        <f t="shared" si="117"/>
        <v>−</v>
      </c>
      <c r="CB236" s="3" t="str">
        <f t="shared" si="118"/>
        <v>−</v>
      </c>
      <c r="CC236" s="3" t="str">
        <f t="shared" si="119"/>
        <v>−</v>
      </c>
      <c r="CD236" s="3" t="str">
        <f t="shared" si="120"/>
        <v>○</v>
      </c>
      <c r="CE236" s="3" t="s">
        <v>71</v>
      </c>
      <c r="CG236" s="3" t="str">
        <f t="shared" si="121"/>
        <v>−</v>
      </c>
      <c r="CH236" s="3" t="str">
        <f t="shared" si="122"/>
        <v>−</v>
      </c>
    </row>
    <row r="237" spans="1:86" ht="39" x14ac:dyDescent="0.2">
      <c r="A237" s="6" t="s">
        <v>474</v>
      </c>
      <c r="B237" s="6" t="s">
        <v>605</v>
      </c>
      <c r="C237" s="11" t="s">
        <v>1439</v>
      </c>
      <c r="D237" s="6" t="s">
        <v>470</v>
      </c>
      <c r="E237" s="6" t="s">
        <v>606</v>
      </c>
      <c r="F237" s="17" t="s">
        <v>1667</v>
      </c>
      <c r="G237" s="6" t="s">
        <v>607</v>
      </c>
      <c r="H237" s="7" t="s">
        <v>70</v>
      </c>
      <c r="I237" s="28" t="s">
        <v>71</v>
      </c>
      <c r="J237" s="28" t="s">
        <v>71</v>
      </c>
      <c r="K237" s="28" t="s">
        <v>70</v>
      </c>
      <c r="L237" s="28" t="s">
        <v>70</v>
      </c>
      <c r="M237" s="8" t="s">
        <v>70</v>
      </c>
      <c r="N237" s="8" t="s">
        <v>70</v>
      </c>
      <c r="O237" s="9" t="s">
        <v>70</v>
      </c>
      <c r="P237" s="7" t="s">
        <v>70</v>
      </c>
      <c r="Q237" s="28" t="s">
        <v>70</v>
      </c>
      <c r="R237" s="28" t="s">
        <v>70</v>
      </c>
      <c r="S237" s="28" t="s">
        <v>71</v>
      </c>
      <c r="T237" s="28" t="s">
        <v>70</v>
      </c>
      <c r="U237" s="28" t="s">
        <v>70</v>
      </c>
      <c r="V237" s="8" t="s">
        <v>70</v>
      </c>
      <c r="W237" s="8" t="s">
        <v>71</v>
      </c>
      <c r="X237" s="9" t="s">
        <v>70</v>
      </c>
      <c r="Y237" s="7" t="s">
        <v>70</v>
      </c>
      <c r="Z237" s="28" t="s">
        <v>70</v>
      </c>
      <c r="AA237" s="28" t="s">
        <v>70</v>
      </c>
      <c r="AB237" s="28" t="s">
        <v>70</v>
      </c>
      <c r="AC237" s="28" t="s">
        <v>70</v>
      </c>
      <c r="AD237" s="8" t="s">
        <v>71</v>
      </c>
      <c r="AE237" s="8" t="s">
        <v>70</v>
      </c>
      <c r="AF237" s="8" t="s">
        <v>70</v>
      </c>
      <c r="AG237" s="9" t="s">
        <v>70</v>
      </c>
      <c r="AH237" s="13" t="str">
        <f t="shared" si="123"/>
        <v>O,011,102</v>
      </c>
      <c r="AI237" s="3" t="str">
        <f t="shared" si="127"/>
        <v>−</v>
      </c>
      <c r="AL237" s="3" t="str">
        <f t="shared" si="124"/>
        <v>−</v>
      </c>
      <c r="AM237" s="3" t="str">
        <f t="shared" si="125"/>
        <v>−</v>
      </c>
      <c r="AN237" s="3" t="str">
        <f t="shared" si="126"/>
        <v>−</v>
      </c>
      <c r="AO237" s="3" t="str">
        <f t="shared" si="96"/>
        <v>−</v>
      </c>
      <c r="AP237" s="3" t="str">
        <f t="shared" si="97"/>
        <v>−</v>
      </c>
      <c r="AQ237" s="3" t="str">
        <f t="shared" si="98"/>
        <v>−</v>
      </c>
      <c r="AR237" s="3" t="str">
        <f t="shared" si="99"/>
        <v>−</v>
      </c>
      <c r="AS237" s="3" t="str">
        <f t="shared" si="100"/>
        <v>−</v>
      </c>
      <c r="AT237" s="3" t="str">
        <f t="shared" si="101"/>
        <v>−</v>
      </c>
      <c r="AU237" s="3" t="str">
        <f t="shared" si="102"/>
        <v>−</v>
      </c>
      <c r="AV237" s="3" t="str">
        <f t="shared" si="103"/>
        <v>−</v>
      </c>
      <c r="BA237" s="3" t="str">
        <f t="shared" si="104"/>
        <v>−</v>
      </c>
      <c r="BB237" s="3" t="str">
        <f t="shared" si="105"/>
        <v>−</v>
      </c>
      <c r="BC237" s="3" t="str">
        <f t="shared" si="106"/>
        <v>○</v>
      </c>
      <c r="BG237" s="3" t="s">
        <v>71</v>
      </c>
      <c r="BI237" s="3" t="str">
        <f t="shared" si="107"/>
        <v>−</v>
      </c>
      <c r="BJ237" s="3" t="str">
        <f t="shared" si="108"/>
        <v>−</v>
      </c>
      <c r="BK237" s="3" t="str">
        <f t="shared" si="109"/>
        <v>−</v>
      </c>
      <c r="BL237" s="3" t="str">
        <f t="shared" si="110"/>
        <v>−</v>
      </c>
      <c r="BM237" s="3" t="str">
        <f t="shared" si="111"/>
        <v>−</v>
      </c>
      <c r="BN237" s="3" t="str">
        <f t="shared" si="112"/>
        <v>○</v>
      </c>
      <c r="BS237" s="14" t="s">
        <v>71</v>
      </c>
      <c r="BW237" s="3" t="str">
        <f t="shared" si="113"/>
        <v>−</v>
      </c>
      <c r="BX237" s="3" t="str">
        <f t="shared" si="114"/>
        <v>−</v>
      </c>
      <c r="BY237" s="3" t="str">
        <f t="shared" si="115"/>
        <v>−</v>
      </c>
      <c r="BZ237" s="3" t="str">
        <f t="shared" si="116"/>
        <v>−</v>
      </c>
      <c r="CA237" s="3" t="str">
        <f t="shared" si="117"/>
        <v>○</v>
      </c>
      <c r="CB237" s="3" t="str">
        <f t="shared" si="118"/>
        <v>−</v>
      </c>
      <c r="CC237" s="3" t="str">
        <f t="shared" si="119"/>
        <v>−</v>
      </c>
      <c r="CD237" s="3" t="str">
        <f t="shared" si="120"/>
        <v>−</v>
      </c>
      <c r="CG237" s="3" t="str">
        <f t="shared" si="121"/>
        <v>−</v>
      </c>
      <c r="CH237" s="3" t="str">
        <f t="shared" si="122"/>
        <v>−</v>
      </c>
    </row>
    <row r="238" spans="1:86" ht="39" x14ac:dyDescent="0.2">
      <c r="A238" s="6" t="s">
        <v>474</v>
      </c>
      <c r="B238" s="6" t="s">
        <v>598</v>
      </c>
      <c r="C238" s="11" t="s">
        <v>1440</v>
      </c>
      <c r="D238" s="6" t="s">
        <v>470</v>
      </c>
      <c r="E238" s="6" t="s">
        <v>596</v>
      </c>
      <c r="F238" s="17" t="s">
        <v>562</v>
      </c>
      <c r="G238" s="6" t="s">
        <v>599</v>
      </c>
      <c r="H238" s="7" t="s">
        <v>70</v>
      </c>
      <c r="I238" s="28" t="s">
        <v>71</v>
      </c>
      <c r="J238" s="28" t="s">
        <v>70</v>
      </c>
      <c r="K238" s="28" t="s">
        <v>70</v>
      </c>
      <c r="L238" s="28" t="s">
        <v>70</v>
      </c>
      <c r="M238" s="8" t="s">
        <v>70</v>
      </c>
      <c r="N238" s="8" t="s">
        <v>70</v>
      </c>
      <c r="O238" s="9" t="s">
        <v>71</v>
      </c>
      <c r="P238" s="7" t="s">
        <v>70</v>
      </c>
      <c r="Q238" s="28" t="s">
        <v>70</v>
      </c>
      <c r="R238" s="28" t="s">
        <v>71</v>
      </c>
      <c r="S238" s="28" t="s">
        <v>71</v>
      </c>
      <c r="T238" s="28" t="s">
        <v>70</v>
      </c>
      <c r="U238" s="28" t="s">
        <v>70</v>
      </c>
      <c r="V238" s="8" t="s">
        <v>70</v>
      </c>
      <c r="W238" s="8" t="s">
        <v>70</v>
      </c>
      <c r="X238" s="9" t="s">
        <v>70</v>
      </c>
      <c r="Y238" s="7" t="s">
        <v>70</v>
      </c>
      <c r="Z238" s="28" t="s">
        <v>70</v>
      </c>
      <c r="AA238" s="28" t="s">
        <v>70</v>
      </c>
      <c r="AB238" s="28" t="s">
        <v>70</v>
      </c>
      <c r="AC238" s="28" t="s">
        <v>70</v>
      </c>
      <c r="AD238" s="8" t="s">
        <v>71</v>
      </c>
      <c r="AE238" s="8" t="s">
        <v>70</v>
      </c>
      <c r="AF238" s="8" t="s">
        <v>70</v>
      </c>
      <c r="AG238" s="9" t="s">
        <v>70</v>
      </c>
      <c r="AH238" s="13" t="str">
        <f t="shared" si="123"/>
        <v>D,O,011,143,144</v>
      </c>
      <c r="AI238" s="3" t="str">
        <f t="shared" si="127"/>
        <v>−</v>
      </c>
      <c r="AL238" s="3" t="str">
        <f t="shared" si="124"/>
        <v>−</v>
      </c>
      <c r="AM238" s="3" t="str">
        <f t="shared" si="125"/>
        <v>−</v>
      </c>
      <c r="AN238" s="3" t="str">
        <f t="shared" si="126"/>
        <v>○</v>
      </c>
      <c r="AO238" s="3" t="str">
        <f t="shared" si="96"/>
        <v>−</v>
      </c>
      <c r="AP238" s="3" t="str">
        <f t="shared" si="97"/>
        <v>−</v>
      </c>
      <c r="AQ238" s="3" t="str">
        <f t="shared" si="98"/>
        <v>−</v>
      </c>
      <c r="AR238" s="3" t="str">
        <f t="shared" si="99"/>
        <v>−</v>
      </c>
      <c r="AS238" s="3" t="str">
        <f t="shared" si="100"/>
        <v>−</v>
      </c>
      <c r="AT238" s="3" t="str">
        <f t="shared" si="101"/>
        <v>−</v>
      </c>
      <c r="AU238" s="3" t="str">
        <f t="shared" si="102"/>
        <v>−</v>
      </c>
      <c r="AV238" s="3" t="str">
        <f t="shared" si="103"/>
        <v>−</v>
      </c>
      <c r="BA238" s="3" t="str">
        <f t="shared" si="104"/>
        <v>−</v>
      </c>
      <c r="BB238" s="3" t="str">
        <f t="shared" si="105"/>
        <v>−</v>
      </c>
      <c r="BC238" s="3" t="str">
        <f t="shared" si="106"/>
        <v>○</v>
      </c>
      <c r="BF238" s="3" t="s">
        <v>71</v>
      </c>
      <c r="BG238" s="3" t="s">
        <v>71</v>
      </c>
      <c r="BI238" s="3" t="str">
        <f t="shared" si="107"/>
        <v>−</v>
      </c>
      <c r="BJ238" s="3" t="str">
        <f t="shared" si="108"/>
        <v>−</v>
      </c>
      <c r="BK238" s="3" t="str">
        <f t="shared" si="109"/>
        <v>−</v>
      </c>
      <c r="BL238" s="3" t="str">
        <f t="shared" si="110"/>
        <v>−</v>
      </c>
      <c r="BM238" s="3" t="str">
        <f t="shared" si="111"/>
        <v>−</v>
      </c>
      <c r="BN238" s="3" t="str">
        <f t="shared" si="112"/>
        <v>○</v>
      </c>
      <c r="BO238" s="14" t="s">
        <v>71</v>
      </c>
      <c r="BS238" s="14" t="s">
        <v>71</v>
      </c>
      <c r="BW238" s="3" t="str">
        <f t="shared" si="113"/>
        <v>−</v>
      </c>
      <c r="BX238" s="3" t="str">
        <f t="shared" si="114"/>
        <v>−</v>
      </c>
      <c r="BY238" s="3" t="str">
        <f t="shared" si="115"/>
        <v>−</v>
      </c>
      <c r="BZ238" s="3" t="str">
        <f t="shared" si="116"/>
        <v>−</v>
      </c>
      <c r="CA238" s="3" t="str">
        <f t="shared" si="117"/>
        <v>−</v>
      </c>
      <c r="CB238" s="3" t="str">
        <f t="shared" si="118"/>
        <v>−</v>
      </c>
      <c r="CC238" s="3" t="str">
        <f t="shared" si="119"/>
        <v>−</v>
      </c>
      <c r="CD238" s="3" t="str">
        <f t="shared" si="120"/>
        <v>○</v>
      </c>
      <c r="CE238" s="3" t="s">
        <v>71</v>
      </c>
      <c r="CG238" s="3" t="str">
        <f t="shared" si="121"/>
        <v>○</v>
      </c>
      <c r="CH238" s="3" t="str">
        <f t="shared" si="122"/>
        <v>−</v>
      </c>
    </row>
    <row r="239" spans="1:86" ht="39" x14ac:dyDescent="0.2">
      <c r="A239" s="6" t="s">
        <v>474</v>
      </c>
      <c r="B239" s="6" t="s">
        <v>595</v>
      </c>
      <c r="C239" s="11" t="s">
        <v>1441</v>
      </c>
      <c r="D239" s="6" t="s">
        <v>470</v>
      </c>
      <c r="E239" s="6" t="s">
        <v>596</v>
      </c>
      <c r="F239" s="17" t="s">
        <v>1668</v>
      </c>
      <c r="G239" s="6" t="s">
        <v>597</v>
      </c>
      <c r="H239" s="7" t="s">
        <v>70</v>
      </c>
      <c r="I239" s="28" t="s">
        <v>71</v>
      </c>
      <c r="J239" s="28" t="s">
        <v>70</v>
      </c>
      <c r="K239" s="28" t="s">
        <v>70</v>
      </c>
      <c r="L239" s="28" t="s">
        <v>70</v>
      </c>
      <c r="M239" s="8" t="s">
        <v>70</v>
      </c>
      <c r="N239" s="8" t="s">
        <v>70</v>
      </c>
      <c r="O239" s="9" t="s">
        <v>70</v>
      </c>
      <c r="P239" s="7" t="s">
        <v>70</v>
      </c>
      <c r="Q239" s="28" t="s">
        <v>71</v>
      </c>
      <c r="R239" s="28" t="s">
        <v>70</v>
      </c>
      <c r="S239" s="28" t="s">
        <v>71</v>
      </c>
      <c r="T239" s="28" t="s">
        <v>70</v>
      </c>
      <c r="U239" s="28" t="s">
        <v>70</v>
      </c>
      <c r="V239" s="8" t="s">
        <v>70</v>
      </c>
      <c r="W239" s="8" t="s">
        <v>70</v>
      </c>
      <c r="X239" s="9" t="s">
        <v>70</v>
      </c>
      <c r="Y239" s="7" t="s">
        <v>70</v>
      </c>
      <c r="Z239" s="28" t="s">
        <v>70</v>
      </c>
      <c r="AA239" s="28" t="s">
        <v>70</v>
      </c>
      <c r="AB239" s="28" t="s">
        <v>70</v>
      </c>
      <c r="AC239" s="28" t="s">
        <v>70</v>
      </c>
      <c r="AD239" s="8" t="s">
        <v>71</v>
      </c>
      <c r="AE239" s="8" t="s">
        <v>70</v>
      </c>
      <c r="AF239" s="8" t="s">
        <v>70</v>
      </c>
      <c r="AG239" s="9" t="s">
        <v>70</v>
      </c>
      <c r="AH239" s="13" t="str">
        <f t="shared" si="123"/>
        <v>O,011</v>
      </c>
      <c r="AI239" s="3" t="str">
        <f t="shared" si="127"/>
        <v>−</v>
      </c>
      <c r="AL239" s="3" t="str">
        <f t="shared" si="124"/>
        <v>−</v>
      </c>
      <c r="AM239" s="3" t="str">
        <f t="shared" si="125"/>
        <v>−</v>
      </c>
      <c r="AN239" s="3" t="str">
        <f t="shared" si="126"/>
        <v>−</v>
      </c>
      <c r="AO239" s="3" t="str">
        <f t="shared" si="96"/>
        <v>−</v>
      </c>
      <c r="AP239" s="3" t="str">
        <f t="shared" si="97"/>
        <v>−</v>
      </c>
      <c r="AQ239" s="3" t="str">
        <f t="shared" si="98"/>
        <v>−</v>
      </c>
      <c r="AR239" s="3" t="str">
        <f t="shared" si="99"/>
        <v>−</v>
      </c>
      <c r="AS239" s="3" t="str">
        <f t="shared" si="100"/>
        <v>−</v>
      </c>
      <c r="AT239" s="3" t="str">
        <f t="shared" si="101"/>
        <v>−</v>
      </c>
      <c r="AU239" s="3" t="str">
        <f t="shared" si="102"/>
        <v>−</v>
      </c>
      <c r="AV239" s="3" t="str">
        <f t="shared" si="103"/>
        <v>−</v>
      </c>
      <c r="BA239" s="3" t="str">
        <f t="shared" si="104"/>
        <v>−</v>
      </c>
      <c r="BB239" s="3" t="str">
        <f t="shared" si="105"/>
        <v>−</v>
      </c>
      <c r="BC239" s="3" t="str">
        <f t="shared" si="106"/>
        <v>○</v>
      </c>
      <c r="BG239" s="3" t="s">
        <v>71</v>
      </c>
      <c r="BI239" s="3" t="str">
        <f t="shared" si="107"/>
        <v>−</v>
      </c>
      <c r="BJ239" s="3" t="str">
        <f t="shared" si="108"/>
        <v>−</v>
      </c>
      <c r="BK239" s="3" t="str">
        <f t="shared" si="109"/>
        <v>−</v>
      </c>
      <c r="BL239" s="3" t="str">
        <f t="shared" si="110"/>
        <v>−</v>
      </c>
      <c r="BM239" s="3" t="str">
        <f t="shared" si="111"/>
        <v>−</v>
      </c>
      <c r="BN239" s="3" t="str">
        <f t="shared" si="112"/>
        <v>○</v>
      </c>
      <c r="BO239" s="14" t="s">
        <v>71</v>
      </c>
      <c r="BQ239" s="3"/>
      <c r="BR239" s="3"/>
      <c r="BS239" s="3"/>
      <c r="BT239" s="3"/>
      <c r="BU239" s="3"/>
      <c r="BV239" s="3"/>
      <c r="BW239" s="3" t="str">
        <f t="shared" si="113"/>
        <v>−</v>
      </c>
      <c r="BX239" s="3" t="str">
        <f t="shared" si="114"/>
        <v>−</v>
      </c>
      <c r="BY239" s="3" t="str">
        <f t="shared" si="115"/>
        <v>−</v>
      </c>
      <c r="BZ239" s="3" t="str">
        <f t="shared" si="116"/>
        <v>−</v>
      </c>
      <c r="CA239" s="3" t="str">
        <f t="shared" si="117"/>
        <v>−</v>
      </c>
      <c r="CB239" s="3" t="str">
        <f t="shared" si="118"/>
        <v>−</v>
      </c>
      <c r="CC239" s="3" t="str">
        <f t="shared" si="119"/>
        <v>−</v>
      </c>
      <c r="CD239" s="3" t="str">
        <f t="shared" si="120"/>
        <v>−</v>
      </c>
      <c r="CG239" s="3" t="str">
        <f t="shared" si="121"/>
        <v>−</v>
      </c>
      <c r="CH239" s="3" t="str">
        <f t="shared" si="122"/>
        <v>−</v>
      </c>
    </row>
    <row r="240" spans="1:86" ht="39" x14ac:dyDescent="0.2">
      <c r="A240" s="6" t="s">
        <v>474</v>
      </c>
      <c r="B240" s="6" t="s">
        <v>611</v>
      </c>
      <c r="C240" s="11" t="s">
        <v>1442</v>
      </c>
      <c r="D240" s="6" t="s">
        <v>601</v>
      </c>
      <c r="E240" s="6" t="s">
        <v>1194</v>
      </c>
      <c r="F240" s="15" t="s">
        <v>1669</v>
      </c>
      <c r="G240" s="6" t="s">
        <v>612</v>
      </c>
      <c r="H240" s="7" t="s">
        <v>70</v>
      </c>
      <c r="I240" s="28" t="s">
        <v>71</v>
      </c>
      <c r="J240" s="28" t="s">
        <v>70</v>
      </c>
      <c r="K240" s="28" t="s">
        <v>70</v>
      </c>
      <c r="L240" s="28" t="s">
        <v>70</v>
      </c>
      <c r="M240" s="8" t="s">
        <v>70</v>
      </c>
      <c r="N240" s="8" t="s">
        <v>70</v>
      </c>
      <c r="O240" s="9" t="s">
        <v>70</v>
      </c>
      <c r="P240" s="7" t="s">
        <v>70</v>
      </c>
      <c r="Q240" s="28" t="s">
        <v>70</v>
      </c>
      <c r="R240" s="28" t="s">
        <v>70</v>
      </c>
      <c r="S240" s="28" t="s">
        <v>71</v>
      </c>
      <c r="T240" s="28" t="s">
        <v>70</v>
      </c>
      <c r="U240" s="28" t="s">
        <v>70</v>
      </c>
      <c r="V240" s="8" t="s">
        <v>70</v>
      </c>
      <c r="W240" s="8" t="s">
        <v>70</v>
      </c>
      <c r="X240" s="9" t="s">
        <v>70</v>
      </c>
      <c r="Y240" s="7" t="s">
        <v>70</v>
      </c>
      <c r="Z240" s="28" t="s">
        <v>70</v>
      </c>
      <c r="AA240" s="28" t="s">
        <v>70</v>
      </c>
      <c r="AB240" s="28" t="s">
        <v>70</v>
      </c>
      <c r="AC240" s="28" t="s">
        <v>70</v>
      </c>
      <c r="AD240" s="8" t="s">
        <v>71</v>
      </c>
      <c r="AE240" s="8" t="s">
        <v>70</v>
      </c>
      <c r="AF240" s="8" t="s">
        <v>70</v>
      </c>
      <c r="AG240" s="9" t="s">
        <v>70</v>
      </c>
      <c r="AH240" s="13" t="str">
        <f t="shared" si="123"/>
        <v>D,011</v>
      </c>
      <c r="AI240" s="3" t="str">
        <f t="shared" si="127"/>
        <v>−</v>
      </c>
      <c r="AL240" s="3" t="str">
        <f t="shared" si="124"/>
        <v>−</v>
      </c>
      <c r="AM240" s="3" t="str">
        <f t="shared" si="125"/>
        <v>−</v>
      </c>
      <c r="AN240" s="3" t="str">
        <f t="shared" si="126"/>
        <v>○</v>
      </c>
      <c r="AO240" s="3" t="str">
        <f t="shared" si="96"/>
        <v>−</v>
      </c>
      <c r="AP240" s="3" t="str">
        <f t="shared" si="97"/>
        <v>−</v>
      </c>
      <c r="AQ240" s="3" t="str">
        <f t="shared" si="98"/>
        <v>−</v>
      </c>
      <c r="AR240" s="3" t="str">
        <f t="shared" si="99"/>
        <v>−</v>
      </c>
      <c r="AS240" s="3" t="str">
        <f t="shared" si="100"/>
        <v>−</v>
      </c>
      <c r="AT240" s="3" t="str">
        <f t="shared" si="101"/>
        <v>−</v>
      </c>
      <c r="AU240" s="3" t="str">
        <f t="shared" si="102"/>
        <v>−</v>
      </c>
      <c r="AV240" s="3" t="str">
        <f t="shared" si="103"/>
        <v>−</v>
      </c>
      <c r="BA240" s="3" t="str">
        <f t="shared" si="104"/>
        <v>−</v>
      </c>
      <c r="BB240" s="3" t="str">
        <f t="shared" si="105"/>
        <v>−</v>
      </c>
      <c r="BC240" s="3" t="str">
        <f t="shared" si="106"/>
        <v>−</v>
      </c>
      <c r="BI240" s="3" t="str">
        <f t="shared" si="107"/>
        <v>−</v>
      </c>
      <c r="BJ240" s="3" t="str">
        <f t="shared" si="108"/>
        <v>−</v>
      </c>
      <c r="BK240" s="3" t="str">
        <f t="shared" si="109"/>
        <v>−</v>
      </c>
      <c r="BL240" s="3" t="str">
        <f t="shared" si="110"/>
        <v>−</v>
      </c>
      <c r="BM240" s="3" t="str">
        <f t="shared" si="111"/>
        <v>−</v>
      </c>
      <c r="BN240" s="3" t="str">
        <f t="shared" si="112"/>
        <v>○</v>
      </c>
      <c r="BO240" s="14" t="s">
        <v>71</v>
      </c>
      <c r="BW240" s="3" t="str">
        <f t="shared" si="113"/>
        <v>−</v>
      </c>
      <c r="BX240" s="3" t="str">
        <f t="shared" si="114"/>
        <v>−</v>
      </c>
      <c r="BY240" s="3" t="str">
        <f t="shared" si="115"/>
        <v>−</v>
      </c>
      <c r="BZ240" s="3" t="str">
        <f t="shared" si="116"/>
        <v>−</v>
      </c>
      <c r="CA240" s="3" t="str">
        <f t="shared" si="117"/>
        <v>−</v>
      </c>
      <c r="CB240" s="3" t="str">
        <f t="shared" si="118"/>
        <v>−</v>
      </c>
      <c r="CC240" s="3" t="str">
        <f t="shared" si="119"/>
        <v>−</v>
      </c>
      <c r="CD240" s="3" t="str">
        <f t="shared" si="120"/>
        <v>−</v>
      </c>
      <c r="CG240" s="3" t="str">
        <f t="shared" si="121"/>
        <v>−</v>
      </c>
      <c r="CH240" s="3" t="str">
        <f t="shared" si="122"/>
        <v>−</v>
      </c>
    </row>
    <row r="241" spans="1:86" ht="39" x14ac:dyDescent="0.2">
      <c r="A241" s="6" t="s">
        <v>474</v>
      </c>
      <c r="B241" s="6" t="s">
        <v>600</v>
      </c>
      <c r="C241" s="11" t="s">
        <v>1443</v>
      </c>
      <c r="D241" s="6" t="s">
        <v>601</v>
      </c>
      <c r="E241" s="6" t="s">
        <v>602</v>
      </c>
      <c r="F241" s="15" t="s">
        <v>603</v>
      </c>
      <c r="G241" s="6" t="s">
        <v>604</v>
      </c>
      <c r="H241" s="7" t="s">
        <v>70</v>
      </c>
      <c r="I241" s="28" t="s">
        <v>71</v>
      </c>
      <c r="J241" s="28" t="s">
        <v>70</v>
      </c>
      <c r="K241" s="28" t="s">
        <v>70</v>
      </c>
      <c r="L241" s="28" t="s">
        <v>70</v>
      </c>
      <c r="M241" s="8" t="s">
        <v>70</v>
      </c>
      <c r="N241" s="8" t="s">
        <v>70</v>
      </c>
      <c r="O241" s="9" t="s">
        <v>71</v>
      </c>
      <c r="P241" s="7" t="s">
        <v>70</v>
      </c>
      <c r="Q241" s="28" t="s">
        <v>71</v>
      </c>
      <c r="R241" s="28" t="s">
        <v>70</v>
      </c>
      <c r="S241" s="28" t="s">
        <v>70</v>
      </c>
      <c r="T241" s="28" t="s">
        <v>70</v>
      </c>
      <c r="U241" s="28" t="s">
        <v>70</v>
      </c>
      <c r="V241" s="8" t="s">
        <v>70</v>
      </c>
      <c r="W241" s="8" t="s">
        <v>70</v>
      </c>
      <c r="X241" s="9" t="s">
        <v>71</v>
      </c>
      <c r="Y241" s="7" t="s">
        <v>70</v>
      </c>
      <c r="Z241" s="28" t="s">
        <v>70</v>
      </c>
      <c r="AA241" s="28" t="s">
        <v>70</v>
      </c>
      <c r="AB241" s="28" t="s">
        <v>70</v>
      </c>
      <c r="AC241" s="28" t="s">
        <v>71</v>
      </c>
      <c r="AD241" s="8" t="s">
        <v>71</v>
      </c>
      <c r="AE241" s="8" t="s">
        <v>70</v>
      </c>
      <c r="AF241" s="8" t="s">
        <v>70</v>
      </c>
      <c r="AG241" s="9" t="s">
        <v>70</v>
      </c>
      <c r="AH241" s="13" t="str">
        <f t="shared" si="123"/>
        <v>143</v>
      </c>
      <c r="AI241" s="3" t="str">
        <f t="shared" si="127"/>
        <v>−</v>
      </c>
      <c r="AL241" s="3" t="str">
        <f t="shared" si="124"/>
        <v>−</v>
      </c>
      <c r="AM241" s="3" t="str">
        <f t="shared" si="125"/>
        <v>−</v>
      </c>
      <c r="AN241" s="3" t="str">
        <f t="shared" si="126"/>
        <v>−</v>
      </c>
      <c r="AO241" s="3" t="str">
        <f t="shared" si="96"/>
        <v>−</v>
      </c>
      <c r="AP241" s="3" t="str">
        <f t="shared" si="97"/>
        <v>−</v>
      </c>
      <c r="AQ241" s="3" t="str">
        <f t="shared" si="98"/>
        <v>−</v>
      </c>
      <c r="AR241" s="3" t="str">
        <f t="shared" si="99"/>
        <v>−</v>
      </c>
      <c r="AS241" s="3" t="str">
        <f t="shared" si="100"/>
        <v>−</v>
      </c>
      <c r="AT241" s="3" t="str">
        <f t="shared" si="101"/>
        <v>−</v>
      </c>
      <c r="AU241" s="3" t="str">
        <f t="shared" si="102"/>
        <v>−</v>
      </c>
      <c r="AV241" s="3" t="str">
        <f t="shared" si="103"/>
        <v>−</v>
      </c>
      <c r="BA241" s="3" t="str">
        <f t="shared" si="104"/>
        <v>−</v>
      </c>
      <c r="BB241" s="3" t="str">
        <f t="shared" si="105"/>
        <v>−</v>
      </c>
      <c r="BC241" s="3" t="str">
        <f t="shared" si="106"/>
        <v>−</v>
      </c>
      <c r="BI241" s="3" t="str">
        <f t="shared" si="107"/>
        <v>−</v>
      </c>
      <c r="BJ241" s="3" t="str">
        <f t="shared" si="108"/>
        <v>−</v>
      </c>
      <c r="BK241" s="3" t="str">
        <f t="shared" si="109"/>
        <v>−</v>
      </c>
      <c r="BL241" s="3" t="str">
        <f t="shared" si="110"/>
        <v>−</v>
      </c>
      <c r="BM241" s="3" t="str">
        <f t="shared" si="111"/>
        <v>−</v>
      </c>
      <c r="BN241" s="3" t="str">
        <f t="shared" si="112"/>
        <v>−</v>
      </c>
      <c r="BO241" s="3"/>
      <c r="BP241" s="3"/>
      <c r="BQ241" s="3"/>
      <c r="BR241" s="3"/>
      <c r="BS241" s="3"/>
      <c r="BT241" s="3"/>
      <c r="BU241" s="3"/>
      <c r="BV241" s="3"/>
      <c r="BW241" s="3" t="str">
        <f t="shared" si="113"/>
        <v>−</v>
      </c>
      <c r="BX241" s="3" t="str">
        <f t="shared" si="114"/>
        <v>−</v>
      </c>
      <c r="BY241" s="3" t="str">
        <f t="shared" si="115"/>
        <v>−</v>
      </c>
      <c r="BZ241" s="3" t="str">
        <f t="shared" si="116"/>
        <v>−</v>
      </c>
      <c r="CA241" s="3" t="str">
        <f t="shared" si="117"/>
        <v>−</v>
      </c>
      <c r="CB241" s="3" t="str">
        <f t="shared" si="118"/>
        <v>−</v>
      </c>
      <c r="CC241" s="3" t="str">
        <f t="shared" si="119"/>
        <v>−</v>
      </c>
      <c r="CD241" s="3" t="str">
        <f t="shared" si="120"/>
        <v>○</v>
      </c>
      <c r="CE241" s="3" t="s">
        <v>71</v>
      </c>
      <c r="CG241" s="3" t="str">
        <f t="shared" si="121"/>
        <v>−</v>
      </c>
      <c r="CH241" s="3" t="str">
        <f t="shared" si="122"/>
        <v>−</v>
      </c>
    </row>
    <row r="242" spans="1:86" ht="39" x14ac:dyDescent="0.2">
      <c r="A242" s="6" t="s">
        <v>474</v>
      </c>
      <c r="B242" s="6" t="s">
        <v>475</v>
      </c>
      <c r="C242" s="11" t="s">
        <v>1444</v>
      </c>
      <c r="D242" s="6" t="s">
        <v>470</v>
      </c>
      <c r="E242" s="6" t="s">
        <v>1195</v>
      </c>
      <c r="F242" s="17" t="s">
        <v>1670</v>
      </c>
      <c r="G242" s="6" t="s">
        <v>476</v>
      </c>
      <c r="H242" s="7" t="s">
        <v>70</v>
      </c>
      <c r="I242" s="28" t="s">
        <v>71</v>
      </c>
      <c r="J242" s="28" t="s">
        <v>71</v>
      </c>
      <c r="K242" s="28" t="s">
        <v>70</v>
      </c>
      <c r="L242" s="28" t="s">
        <v>70</v>
      </c>
      <c r="M242" s="8" t="s">
        <v>70</v>
      </c>
      <c r="N242" s="8" t="s">
        <v>70</v>
      </c>
      <c r="O242" s="9" t="s">
        <v>70</v>
      </c>
      <c r="P242" s="7" t="s">
        <v>70</v>
      </c>
      <c r="Q242" s="28" t="s">
        <v>70</v>
      </c>
      <c r="R242" s="28" t="s">
        <v>70</v>
      </c>
      <c r="S242" s="28" t="s">
        <v>70</v>
      </c>
      <c r="T242" s="28" t="s">
        <v>70</v>
      </c>
      <c r="U242" s="28" t="s">
        <v>70</v>
      </c>
      <c r="V242" s="8" t="s">
        <v>70</v>
      </c>
      <c r="W242" s="8" t="s">
        <v>70</v>
      </c>
      <c r="X242" s="9" t="s">
        <v>71</v>
      </c>
      <c r="Y242" s="7" t="s">
        <v>70</v>
      </c>
      <c r="Z242" s="28" t="s">
        <v>70</v>
      </c>
      <c r="AA242" s="28" t="s">
        <v>70</v>
      </c>
      <c r="AB242" s="28" t="s">
        <v>70</v>
      </c>
      <c r="AC242" s="28" t="s">
        <v>70</v>
      </c>
      <c r="AD242" s="8" t="s">
        <v>71</v>
      </c>
      <c r="AE242" s="8" t="s">
        <v>70</v>
      </c>
      <c r="AF242" s="8" t="s">
        <v>70</v>
      </c>
      <c r="AG242" s="9" t="s">
        <v>70</v>
      </c>
      <c r="AH242" s="13" t="str">
        <f t="shared" si="123"/>
        <v>O,102</v>
      </c>
      <c r="AI242" s="3" t="str">
        <f t="shared" si="127"/>
        <v>−</v>
      </c>
      <c r="AL242" s="3" t="str">
        <f t="shared" si="124"/>
        <v>−</v>
      </c>
      <c r="AM242" s="3" t="str">
        <f t="shared" si="125"/>
        <v>−</v>
      </c>
      <c r="AN242" s="3" t="str">
        <f t="shared" si="126"/>
        <v>−</v>
      </c>
      <c r="AO242" s="3" t="str">
        <f t="shared" si="96"/>
        <v>−</v>
      </c>
      <c r="AP242" s="3" t="str">
        <f t="shared" si="97"/>
        <v>−</v>
      </c>
      <c r="AQ242" s="3" t="str">
        <f t="shared" si="98"/>
        <v>−</v>
      </c>
      <c r="AR242" s="3" t="str">
        <f t="shared" si="99"/>
        <v>−</v>
      </c>
      <c r="AS242" s="3" t="str">
        <f t="shared" si="100"/>
        <v>−</v>
      </c>
      <c r="AT242" s="3" t="str">
        <f t="shared" si="101"/>
        <v>−</v>
      </c>
      <c r="AU242" s="3" t="str">
        <f t="shared" si="102"/>
        <v>−</v>
      </c>
      <c r="AV242" s="3" t="str">
        <f t="shared" si="103"/>
        <v>−</v>
      </c>
      <c r="BA242" s="3" t="str">
        <f t="shared" si="104"/>
        <v>−</v>
      </c>
      <c r="BB242" s="3" t="str">
        <f t="shared" si="105"/>
        <v>−</v>
      </c>
      <c r="BC242" s="3" t="str">
        <f t="shared" si="106"/>
        <v>○</v>
      </c>
      <c r="BG242" s="3" t="s">
        <v>71</v>
      </c>
      <c r="BI242" s="3" t="str">
        <f t="shared" si="107"/>
        <v>−</v>
      </c>
      <c r="BJ242" s="3" t="str">
        <f t="shared" si="108"/>
        <v>−</v>
      </c>
      <c r="BK242" s="3" t="str">
        <f t="shared" si="109"/>
        <v>−</v>
      </c>
      <c r="BL242" s="3" t="str">
        <f t="shared" si="110"/>
        <v>−</v>
      </c>
      <c r="BM242" s="3" t="str">
        <f t="shared" si="111"/>
        <v>−</v>
      </c>
      <c r="BN242" s="3" t="str">
        <f t="shared" si="112"/>
        <v>−</v>
      </c>
      <c r="BU242" s="14" t="s">
        <v>71</v>
      </c>
      <c r="BW242" s="3" t="str">
        <f t="shared" si="113"/>
        <v>−</v>
      </c>
      <c r="BX242" s="3" t="str">
        <f t="shared" si="114"/>
        <v>−</v>
      </c>
      <c r="BY242" s="3" t="str">
        <f t="shared" si="115"/>
        <v>−</v>
      </c>
      <c r="BZ242" s="3" t="str">
        <f t="shared" si="116"/>
        <v>−</v>
      </c>
      <c r="CA242" s="3" t="str">
        <f t="shared" si="117"/>
        <v>○</v>
      </c>
      <c r="CB242" s="3" t="str">
        <f t="shared" si="118"/>
        <v>−</v>
      </c>
      <c r="CC242" s="3" t="str">
        <f t="shared" si="119"/>
        <v>−</v>
      </c>
      <c r="CD242" s="3" t="str">
        <f t="shared" si="120"/>
        <v>−</v>
      </c>
      <c r="CG242" s="3" t="str">
        <f t="shared" si="121"/>
        <v>−</v>
      </c>
      <c r="CH242" s="3" t="str">
        <f t="shared" si="122"/>
        <v>−</v>
      </c>
    </row>
    <row r="243" spans="1:86" ht="39" x14ac:dyDescent="0.2">
      <c r="A243" s="6" t="s">
        <v>474</v>
      </c>
      <c r="B243" s="6" t="s">
        <v>672</v>
      </c>
      <c r="C243" s="11" t="s">
        <v>1445</v>
      </c>
      <c r="D243" s="6" t="s">
        <v>470</v>
      </c>
      <c r="E243" s="6" t="s">
        <v>673</v>
      </c>
      <c r="F243" s="15" t="s">
        <v>1671</v>
      </c>
      <c r="G243" s="6" t="s">
        <v>674</v>
      </c>
      <c r="H243" s="7" t="s">
        <v>70</v>
      </c>
      <c r="I243" s="28" t="s">
        <v>71</v>
      </c>
      <c r="J243" s="28" t="s">
        <v>71</v>
      </c>
      <c r="K243" s="28" t="s">
        <v>70</v>
      </c>
      <c r="L243" s="28" t="s">
        <v>70</v>
      </c>
      <c r="M243" s="8" t="s">
        <v>70</v>
      </c>
      <c r="N243" s="8" t="s">
        <v>71</v>
      </c>
      <c r="O243" s="9" t="s">
        <v>71</v>
      </c>
      <c r="P243" s="7" t="s">
        <v>70</v>
      </c>
      <c r="Q243" s="28" t="s">
        <v>70</v>
      </c>
      <c r="R243" s="28" t="s">
        <v>70</v>
      </c>
      <c r="S243" s="28" t="s">
        <v>71</v>
      </c>
      <c r="T243" s="28" t="s">
        <v>71</v>
      </c>
      <c r="U243" s="28" t="s">
        <v>70</v>
      </c>
      <c r="V243" s="8" t="s">
        <v>70</v>
      </c>
      <c r="W243" s="8" t="s">
        <v>70</v>
      </c>
      <c r="X243" s="9" t="s">
        <v>70</v>
      </c>
      <c r="Y243" s="7" t="s">
        <v>70</v>
      </c>
      <c r="Z243" s="28" t="s">
        <v>70</v>
      </c>
      <c r="AA243" s="28" t="s">
        <v>70</v>
      </c>
      <c r="AB243" s="28" t="s">
        <v>70</v>
      </c>
      <c r="AC243" s="28" t="s">
        <v>70</v>
      </c>
      <c r="AD243" s="8" t="s">
        <v>71</v>
      </c>
      <c r="AE243" s="8" t="s">
        <v>70</v>
      </c>
      <c r="AF243" s="8" t="s">
        <v>70</v>
      </c>
      <c r="AG243" s="9" t="s">
        <v>70</v>
      </c>
      <c r="AH243" s="13" t="str">
        <f t="shared" si="123"/>
        <v>H,011</v>
      </c>
      <c r="AI243" s="3" t="str">
        <f t="shared" si="127"/>
        <v>−</v>
      </c>
      <c r="AL243" s="3" t="str">
        <f t="shared" si="124"/>
        <v>−</v>
      </c>
      <c r="AM243" s="3" t="str">
        <f t="shared" si="125"/>
        <v>−</v>
      </c>
      <c r="AN243" s="3" t="str">
        <f t="shared" si="126"/>
        <v>−</v>
      </c>
      <c r="AO243" s="3" t="str">
        <f t="shared" si="96"/>
        <v>−</v>
      </c>
      <c r="AP243" s="3" t="str">
        <f t="shared" si="97"/>
        <v>−</v>
      </c>
      <c r="AQ243" s="3" t="str">
        <f t="shared" si="98"/>
        <v>−</v>
      </c>
      <c r="AR243" s="3" t="str">
        <f t="shared" si="99"/>
        <v>○</v>
      </c>
      <c r="AS243" s="3" t="str">
        <f t="shared" si="100"/>
        <v>−</v>
      </c>
      <c r="AT243" s="3" t="str">
        <f t="shared" si="101"/>
        <v>−</v>
      </c>
      <c r="AU243" s="3" t="str">
        <f t="shared" si="102"/>
        <v>−</v>
      </c>
      <c r="AV243" s="3" t="str">
        <f t="shared" si="103"/>
        <v>−</v>
      </c>
      <c r="BA243" s="3" t="str">
        <f t="shared" si="104"/>
        <v>−</v>
      </c>
      <c r="BB243" s="3" t="str">
        <f t="shared" si="105"/>
        <v>−</v>
      </c>
      <c r="BC243" s="3" t="str">
        <f t="shared" si="106"/>
        <v>−</v>
      </c>
      <c r="BI243" s="3" t="str">
        <f t="shared" si="107"/>
        <v>−</v>
      </c>
      <c r="BJ243" s="3" t="str">
        <f t="shared" si="108"/>
        <v>−</v>
      </c>
      <c r="BK243" s="3" t="str">
        <f t="shared" si="109"/>
        <v>−</v>
      </c>
      <c r="BL243" s="3" t="str">
        <f t="shared" si="110"/>
        <v>−</v>
      </c>
      <c r="BM243" s="3" t="str">
        <f t="shared" si="111"/>
        <v>−</v>
      </c>
      <c r="BN243" s="3" t="str">
        <f t="shared" si="112"/>
        <v>○</v>
      </c>
      <c r="BQ243" s="14" t="s">
        <v>71</v>
      </c>
      <c r="BW243" s="3" t="str">
        <f t="shared" si="113"/>
        <v>−</v>
      </c>
      <c r="BX243" s="3" t="str">
        <f t="shared" si="114"/>
        <v>−</v>
      </c>
      <c r="BY243" s="3" t="str">
        <f t="shared" si="115"/>
        <v>−</v>
      </c>
      <c r="BZ243" s="3" t="str">
        <f t="shared" si="116"/>
        <v>−</v>
      </c>
      <c r="CA243" s="3" t="str">
        <f t="shared" si="117"/>
        <v>−</v>
      </c>
      <c r="CB243" s="3" t="str">
        <f t="shared" si="118"/>
        <v>−</v>
      </c>
      <c r="CC243" s="3" t="str">
        <f t="shared" si="119"/>
        <v>−</v>
      </c>
      <c r="CD243" s="3" t="str">
        <f t="shared" si="120"/>
        <v>−</v>
      </c>
      <c r="CG243" s="3" t="str">
        <f t="shared" si="121"/>
        <v>−</v>
      </c>
      <c r="CH243" s="3" t="str">
        <f t="shared" si="122"/>
        <v>−</v>
      </c>
    </row>
    <row r="244" spans="1:86" ht="39" x14ac:dyDescent="0.2">
      <c r="A244" s="6" t="s">
        <v>474</v>
      </c>
      <c r="B244" s="6" t="s">
        <v>504</v>
      </c>
      <c r="C244" s="11" t="s">
        <v>1446</v>
      </c>
      <c r="D244" s="6" t="s">
        <v>470</v>
      </c>
      <c r="E244" s="6" t="s">
        <v>582</v>
      </c>
      <c r="F244" s="15" t="s">
        <v>1672</v>
      </c>
      <c r="G244" s="6" t="s">
        <v>583</v>
      </c>
      <c r="H244" s="7" t="s">
        <v>70</v>
      </c>
      <c r="I244" s="28" t="s">
        <v>71</v>
      </c>
      <c r="J244" s="28" t="s">
        <v>71</v>
      </c>
      <c r="K244" s="28" t="s">
        <v>70</v>
      </c>
      <c r="L244" s="28" t="s">
        <v>70</v>
      </c>
      <c r="M244" s="8" t="s">
        <v>70</v>
      </c>
      <c r="N244" s="8" t="s">
        <v>70</v>
      </c>
      <c r="O244" s="9" t="s">
        <v>70</v>
      </c>
      <c r="P244" s="7" t="s">
        <v>70</v>
      </c>
      <c r="Q244" s="28" t="s">
        <v>70</v>
      </c>
      <c r="R244" s="28" t="s">
        <v>70</v>
      </c>
      <c r="S244" s="28" t="s">
        <v>71</v>
      </c>
      <c r="T244" s="28" t="s">
        <v>70</v>
      </c>
      <c r="U244" s="28" t="s">
        <v>70</v>
      </c>
      <c r="V244" s="8" t="s">
        <v>70</v>
      </c>
      <c r="W244" s="8" t="s">
        <v>70</v>
      </c>
      <c r="X244" s="9" t="s">
        <v>70</v>
      </c>
      <c r="Y244" s="7" t="s">
        <v>70</v>
      </c>
      <c r="Z244" s="28" t="s">
        <v>70</v>
      </c>
      <c r="AA244" s="28" t="s">
        <v>70</v>
      </c>
      <c r="AB244" s="28" t="s">
        <v>70</v>
      </c>
      <c r="AC244" s="28" t="s">
        <v>70</v>
      </c>
      <c r="AD244" s="8" t="s">
        <v>71</v>
      </c>
      <c r="AE244" s="8" t="s">
        <v>70</v>
      </c>
      <c r="AF244" s="8" t="s">
        <v>70</v>
      </c>
      <c r="AG244" s="9" t="s">
        <v>70</v>
      </c>
      <c r="AH244" s="13" t="str">
        <f t="shared" si="123"/>
        <v>011</v>
      </c>
      <c r="AI244" s="3" t="str">
        <f t="shared" si="127"/>
        <v>−</v>
      </c>
      <c r="AL244" s="3" t="str">
        <f t="shared" si="124"/>
        <v>−</v>
      </c>
      <c r="AM244" s="3" t="str">
        <f t="shared" si="125"/>
        <v>−</v>
      </c>
      <c r="AN244" s="3" t="str">
        <f t="shared" si="126"/>
        <v>−</v>
      </c>
      <c r="AO244" s="3" t="str">
        <f t="shared" si="96"/>
        <v>−</v>
      </c>
      <c r="AP244" s="3" t="str">
        <f t="shared" si="97"/>
        <v>−</v>
      </c>
      <c r="AQ244" s="3" t="str">
        <f t="shared" si="98"/>
        <v>−</v>
      </c>
      <c r="AR244" s="3" t="str">
        <f t="shared" si="99"/>
        <v>−</v>
      </c>
      <c r="AS244" s="3" t="str">
        <f t="shared" si="100"/>
        <v>−</v>
      </c>
      <c r="AT244" s="3" t="str">
        <f t="shared" si="101"/>
        <v>−</v>
      </c>
      <c r="AU244" s="3" t="str">
        <f t="shared" si="102"/>
        <v>−</v>
      </c>
      <c r="AV244" s="3" t="str">
        <f t="shared" si="103"/>
        <v>−</v>
      </c>
      <c r="BA244" s="3" t="str">
        <f t="shared" si="104"/>
        <v>−</v>
      </c>
      <c r="BB244" s="3" t="str">
        <f t="shared" si="105"/>
        <v>−</v>
      </c>
      <c r="BC244" s="3" t="str">
        <f t="shared" si="106"/>
        <v>−</v>
      </c>
      <c r="BI244" s="3" t="str">
        <f t="shared" si="107"/>
        <v>−</v>
      </c>
      <c r="BJ244" s="3" t="str">
        <f t="shared" si="108"/>
        <v>−</v>
      </c>
      <c r="BK244" s="3" t="str">
        <f t="shared" si="109"/>
        <v>−</v>
      </c>
      <c r="BL244" s="3" t="str">
        <f t="shared" si="110"/>
        <v>−</v>
      </c>
      <c r="BM244" s="3" t="str">
        <f t="shared" si="111"/>
        <v>−</v>
      </c>
      <c r="BN244" s="3" t="str">
        <f t="shared" si="112"/>
        <v>○</v>
      </c>
      <c r="BS244" s="14" t="s">
        <v>71</v>
      </c>
      <c r="BW244" s="3" t="str">
        <f t="shared" si="113"/>
        <v>−</v>
      </c>
      <c r="BX244" s="3" t="str">
        <f t="shared" si="114"/>
        <v>−</v>
      </c>
      <c r="BY244" s="3" t="str">
        <f t="shared" si="115"/>
        <v>−</v>
      </c>
      <c r="BZ244" s="3" t="str">
        <f t="shared" si="116"/>
        <v>−</v>
      </c>
      <c r="CA244" s="3" t="str">
        <f t="shared" si="117"/>
        <v>−</v>
      </c>
      <c r="CB244" s="3" t="str">
        <f t="shared" si="118"/>
        <v>−</v>
      </c>
      <c r="CC244" s="3" t="str">
        <f t="shared" si="119"/>
        <v>−</v>
      </c>
      <c r="CD244" s="3" t="str">
        <f t="shared" si="120"/>
        <v>−</v>
      </c>
      <c r="CG244" s="3" t="str">
        <f t="shared" si="121"/>
        <v>−</v>
      </c>
      <c r="CH244" s="3" t="str">
        <f t="shared" si="122"/>
        <v>−</v>
      </c>
    </row>
    <row r="245" spans="1:86" ht="39" x14ac:dyDescent="0.2">
      <c r="A245" s="6" t="s">
        <v>474</v>
      </c>
      <c r="B245" s="6" t="s">
        <v>675</v>
      </c>
      <c r="C245" s="11" t="s">
        <v>1447</v>
      </c>
      <c r="D245" s="6" t="s">
        <v>470</v>
      </c>
      <c r="E245" s="6" t="s">
        <v>676</v>
      </c>
      <c r="F245" s="15" t="s">
        <v>1656</v>
      </c>
      <c r="G245" s="6" t="s">
        <v>677</v>
      </c>
      <c r="H245" s="7" t="s">
        <v>70</v>
      </c>
      <c r="I245" s="28" t="s">
        <v>71</v>
      </c>
      <c r="J245" s="28" t="s">
        <v>71</v>
      </c>
      <c r="K245" s="28" t="s">
        <v>71</v>
      </c>
      <c r="L245" s="28" t="s">
        <v>71</v>
      </c>
      <c r="M245" s="8" t="s">
        <v>71</v>
      </c>
      <c r="N245" s="8" t="s">
        <v>70</v>
      </c>
      <c r="O245" s="9" t="s">
        <v>70</v>
      </c>
      <c r="P245" s="7" t="s">
        <v>70</v>
      </c>
      <c r="Q245" s="28" t="s">
        <v>70</v>
      </c>
      <c r="R245" s="28" t="s">
        <v>70</v>
      </c>
      <c r="S245" s="28" t="s">
        <v>71</v>
      </c>
      <c r="T245" s="28" t="s">
        <v>70</v>
      </c>
      <c r="U245" s="28" t="s">
        <v>70</v>
      </c>
      <c r="V245" s="8" t="s">
        <v>70</v>
      </c>
      <c r="W245" s="8" t="s">
        <v>70</v>
      </c>
      <c r="X245" s="9" t="s">
        <v>70</v>
      </c>
      <c r="Y245" s="7" t="s">
        <v>71</v>
      </c>
      <c r="Z245" s="28" t="s">
        <v>70</v>
      </c>
      <c r="AA245" s="28" t="s">
        <v>70</v>
      </c>
      <c r="AB245" s="28" t="s">
        <v>70</v>
      </c>
      <c r="AC245" s="28" t="s">
        <v>70</v>
      </c>
      <c r="AD245" s="8" t="s">
        <v>70</v>
      </c>
      <c r="AE245" s="8" t="s">
        <v>70</v>
      </c>
      <c r="AF245" s="8" t="s">
        <v>70</v>
      </c>
      <c r="AG245" s="9" t="s">
        <v>70</v>
      </c>
      <c r="AH245" s="13" t="str">
        <f t="shared" si="123"/>
        <v>011</v>
      </c>
      <c r="AI245" s="3" t="str">
        <f t="shared" si="127"/>
        <v>−</v>
      </c>
      <c r="AL245" s="3" t="str">
        <f t="shared" si="124"/>
        <v>−</v>
      </c>
      <c r="AM245" s="3" t="str">
        <f t="shared" si="125"/>
        <v>−</v>
      </c>
      <c r="AN245" s="3" t="str">
        <f t="shared" si="126"/>
        <v>−</v>
      </c>
      <c r="AO245" s="3" t="str">
        <f t="shared" si="96"/>
        <v>−</v>
      </c>
      <c r="AP245" s="3" t="str">
        <f t="shared" si="97"/>
        <v>−</v>
      </c>
      <c r="AQ245" s="3" t="str">
        <f t="shared" si="98"/>
        <v>−</v>
      </c>
      <c r="AR245" s="3" t="str">
        <f t="shared" si="99"/>
        <v>−</v>
      </c>
      <c r="AS245" s="3" t="str">
        <f t="shared" si="100"/>
        <v>−</v>
      </c>
      <c r="AT245" s="3" t="str">
        <f t="shared" si="101"/>
        <v>−</v>
      </c>
      <c r="AU245" s="3" t="str">
        <f t="shared" si="102"/>
        <v>−</v>
      </c>
      <c r="AV245" s="3" t="str">
        <f t="shared" si="103"/>
        <v>−</v>
      </c>
      <c r="BA245" s="3" t="str">
        <f t="shared" si="104"/>
        <v>−</v>
      </c>
      <c r="BB245" s="3" t="str">
        <f t="shared" si="105"/>
        <v>−</v>
      </c>
      <c r="BC245" s="3" t="str">
        <f t="shared" si="106"/>
        <v>−</v>
      </c>
      <c r="BI245" s="3" t="str">
        <f t="shared" si="107"/>
        <v>−</v>
      </c>
      <c r="BJ245" s="3" t="str">
        <f t="shared" si="108"/>
        <v>−</v>
      </c>
      <c r="BK245" s="3" t="str">
        <f t="shared" si="109"/>
        <v>−</v>
      </c>
      <c r="BL245" s="3" t="str">
        <f t="shared" si="110"/>
        <v>−</v>
      </c>
      <c r="BM245" s="3" t="str">
        <f t="shared" si="111"/>
        <v>−</v>
      </c>
      <c r="BN245" s="3" t="str">
        <f t="shared" si="112"/>
        <v>○</v>
      </c>
      <c r="BQ245" s="14" t="s">
        <v>71</v>
      </c>
      <c r="BR245" s="14" t="s">
        <v>71</v>
      </c>
      <c r="BW245" s="3" t="str">
        <f t="shared" si="113"/>
        <v>−</v>
      </c>
      <c r="BX245" s="3" t="str">
        <f t="shared" si="114"/>
        <v>−</v>
      </c>
      <c r="BY245" s="3" t="str">
        <f t="shared" si="115"/>
        <v>−</v>
      </c>
      <c r="BZ245" s="3" t="str">
        <f t="shared" si="116"/>
        <v>−</v>
      </c>
      <c r="CA245" s="3" t="str">
        <f t="shared" si="117"/>
        <v>−</v>
      </c>
      <c r="CB245" s="3" t="str">
        <f t="shared" si="118"/>
        <v>−</v>
      </c>
      <c r="CC245" s="3" t="str">
        <f t="shared" si="119"/>
        <v>−</v>
      </c>
      <c r="CD245" s="3" t="str">
        <f t="shared" si="120"/>
        <v>−</v>
      </c>
      <c r="CG245" s="3" t="str">
        <f t="shared" si="121"/>
        <v>−</v>
      </c>
      <c r="CH245" s="3" t="str">
        <f t="shared" si="122"/>
        <v>−</v>
      </c>
    </row>
    <row r="246" spans="1:86" ht="39" x14ac:dyDescent="0.2">
      <c r="A246" s="6" t="s">
        <v>474</v>
      </c>
      <c r="B246" s="6" t="s">
        <v>616</v>
      </c>
      <c r="C246" s="11" t="s">
        <v>1448</v>
      </c>
      <c r="D246" s="6" t="s">
        <v>601</v>
      </c>
      <c r="E246" s="6" t="s">
        <v>1196</v>
      </c>
      <c r="F246" s="15">
        <v>11142</v>
      </c>
      <c r="G246" s="6" t="s">
        <v>617</v>
      </c>
      <c r="H246" s="7" t="s">
        <v>70</v>
      </c>
      <c r="I246" s="28" t="s">
        <v>71</v>
      </c>
      <c r="J246" s="28" t="s">
        <v>70</v>
      </c>
      <c r="K246" s="28" t="s">
        <v>70</v>
      </c>
      <c r="L246" s="28" t="s">
        <v>70</v>
      </c>
      <c r="M246" s="8" t="s">
        <v>70</v>
      </c>
      <c r="N246" s="8" t="s">
        <v>70</v>
      </c>
      <c r="O246" s="9" t="s">
        <v>70</v>
      </c>
      <c r="P246" s="7" t="s">
        <v>70</v>
      </c>
      <c r="Q246" s="28" t="s">
        <v>70</v>
      </c>
      <c r="R246" s="28" t="s">
        <v>71</v>
      </c>
      <c r="S246" s="28" t="s">
        <v>70</v>
      </c>
      <c r="T246" s="28" t="s">
        <v>70</v>
      </c>
      <c r="U246" s="28" t="s">
        <v>70</v>
      </c>
      <c r="V246" s="8" t="s">
        <v>70</v>
      </c>
      <c r="W246" s="8" t="s">
        <v>70</v>
      </c>
      <c r="X246" s="9" t="s">
        <v>70</v>
      </c>
      <c r="Y246" s="7" t="s">
        <v>71</v>
      </c>
      <c r="Z246" s="28" t="s">
        <v>70</v>
      </c>
      <c r="AA246" s="28" t="s">
        <v>70</v>
      </c>
      <c r="AB246" s="28" t="s">
        <v>70</v>
      </c>
      <c r="AC246" s="28" t="s">
        <v>70</v>
      </c>
      <c r="AD246" s="8" t="s">
        <v>71</v>
      </c>
      <c r="AE246" s="8" t="s">
        <v>70</v>
      </c>
      <c r="AF246" s="8" t="s">
        <v>70</v>
      </c>
      <c r="AG246" s="9" t="s">
        <v>70</v>
      </c>
      <c r="AH246" s="13" t="str">
        <f t="shared" si="123"/>
        <v>11142</v>
      </c>
      <c r="AI246" s="3" t="str">
        <f t="shared" si="127"/>
        <v>−</v>
      </c>
      <c r="AL246" s="3" t="str">
        <f t="shared" si="124"/>
        <v>−</v>
      </c>
      <c r="AM246" s="3" t="str">
        <f t="shared" si="125"/>
        <v>−</v>
      </c>
      <c r="AN246" s="3" t="str">
        <f t="shared" si="126"/>
        <v>−</v>
      </c>
      <c r="AO246" s="3" t="str">
        <f t="shared" si="96"/>
        <v>−</v>
      </c>
      <c r="AP246" s="3" t="str">
        <f t="shared" si="97"/>
        <v>−</v>
      </c>
      <c r="AQ246" s="3" t="str">
        <f t="shared" si="98"/>
        <v>−</v>
      </c>
      <c r="AR246" s="3" t="str">
        <f t="shared" si="99"/>
        <v>−</v>
      </c>
      <c r="AS246" s="3" t="str">
        <f t="shared" si="100"/>
        <v>−</v>
      </c>
      <c r="AT246" s="3" t="str">
        <f t="shared" si="101"/>
        <v>−</v>
      </c>
      <c r="AU246" s="3" t="str">
        <f t="shared" si="102"/>
        <v>−</v>
      </c>
      <c r="AV246" s="3" t="str">
        <f t="shared" si="103"/>
        <v>−</v>
      </c>
      <c r="BA246" s="3" t="str">
        <f t="shared" si="104"/>
        <v>−</v>
      </c>
      <c r="BB246" s="3" t="str">
        <f t="shared" si="105"/>
        <v>−</v>
      </c>
      <c r="BC246" s="3" t="str">
        <f t="shared" si="106"/>
        <v>−</v>
      </c>
      <c r="BI246" s="3" t="str">
        <f t="shared" si="107"/>
        <v>−</v>
      </c>
      <c r="BJ246" s="3" t="str">
        <f t="shared" si="108"/>
        <v>−</v>
      </c>
      <c r="BK246" s="3" t="str">
        <f t="shared" si="109"/>
        <v>−</v>
      </c>
      <c r="BL246" s="3" t="str">
        <f t="shared" si="110"/>
        <v>−</v>
      </c>
      <c r="BM246" s="3" t="str">
        <f t="shared" si="111"/>
        <v>−</v>
      </c>
      <c r="BN246" s="3" t="str">
        <f t="shared" si="112"/>
        <v>○</v>
      </c>
      <c r="BO246" s="14" t="s">
        <v>71</v>
      </c>
      <c r="BP246" s="3"/>
      <c r="BQ246" s="3"/>
      <c r="BR246" s="3"/>
      <c r="BS246" s="3"/>
      <c r="BT246" s="3"/>
      <c r="BU246" s="3"/>
      <c r="BV246" s="3"/>
      <c r="BW246" s="3" t="str">
        <f t="shared" si="113"/>
        <v>−</v>
      </c>
      <c r="BX246" s="3" t="str">
        <f t="shared" si="114"/>
        <v>−</v>
      </c>
      <c r="BY246" s="3" t="str">
        <f t="shared" si="115"/>
        <v>−</v>
      </c>
      <c r="BZ246" s="3" t="str">
        <f t="shared" si="116"/>
        <v>−</v>
      </c>
      <c r="CA246" s="3" t="str">
        <f t="shared" si="117"/>
        <v>−</v>
      </c>
      <c r="CB246" s="3" t="str">
        <f t="shared" si="118"/>
        <v>−</v>
      </c>
      <c r="CC246" s="3" t="str">
        <f t="shared" si="119"/>
        <v>○</v>
      </c>
      <c r="CD246" s="3" t="str">
        <f t="shared" si="120"/>
        <v>−</v>
      </c>
      <c r="CG246" s="3" t="str">
        <f t="shared" si="121"/>
        <v>−</v>
      </c>
      <c r="CH246" s="3" t="str">
        <f t="shared" si="122"/>
        <v>−</v>
      </c>
    </row>
    <row r="247" spans="1:86" ht="39" x14ac:dyDescent="0.2">
      <c r="A247" s="6" t="s">
        <v>474</v>
      </c>
      <c r="B247" s="6" t="s">
        <v>613</v>
      </c>
      <c r="C247" s="11" t="s">
        <v>1449</v>
      </c>
      <c r="D247" s="6" t="s">
        <v>470</v>
      </c>
      <c r="E247" s="6" t="s">
        <v>614</v>
      </c>
      <c r="F247" s="15" t="s">
        <v>1640</v>
      </c>
      <c r="G247" s="6" t="s">
        <v>615</v>
      </c>
      <c r="H247" s="7" t="s">
        <v>70</v>
      </c>
      <c r="I247" s="28" t="s">
        <v>71</v>
      </c>
      <c r="J247" s="28" t="s">
        <v>70</v>
      </c>
      <c r="K247" s="28" t="s">
        <v>70</v>
      </c>
      <c r="L247" s="28" t="s">
        <v>70</v>
      </c>
      <c r="M247" s="8" t="s">
        <v>70</v>
      </c>
      <c r="N247" s="8" t="s">
        <v>70</v>
      </c>
      <c r="O247" s="9" t="s">
        <v>70</v>
      </c>
      <c r="P247" s="7" t="s">
        <v>70</v>
      </c>
      <c r="Q247" s="28" t="s">
        <v>70</v>
      </c>
      <c r="R247" s="28" t="s">
        <v>71</v>
      </c>
      <c r="S247" s="28" t="s">
        <v>70</v>
      </c>
      <c r="T247" s="28" t="s">
        <v>70</v>
      </c>
      <c r="U247" s="28" t="s">
        <v>70</v>
      </c>
      <c r="V247" s="8" t="s">
        <v>70</v>
      </c>
      <c r="W247" s="8" t="s">
        <v>70</v>
      </c>
      <c r="X247" s="9" t="s">
        <v>70</v>
      </c>
      <c r="Y247" s="7" t="s">
        <v>71</v>
      </c>
      <c r="Z247" s="28" t="s">
        <v>70</v>
      </c>
      <c r="AA247" s="28" t="s">
        <v>70</v>
      </c>
      <c r="AB247" s="28" t="s">
        <v>70</v>
      </c>
      <c r="AC247" s="28" t="s">
        <v>70</v>
      </c>
      <c r="AD247" s="8" t="s">
        <v>71</v>
      </c>
      <c r="AE247" s="8" t="s">
        <v>70</v>
      </c>
      <c r="AF247" s="8" t="s">
        <v>70</v>
      </c>
      <c r="AG247" s="9" t="s">
        <v>70</v>
      </c>
      <c r="AH247" s="13" t="str">
        <f t="shared" si="123"/>
        <v>D,011,143</v>
      </c>
      <c r="AI247" s="3" t="str">
        <f t="shared" si="127"/>
        <v>−</v>
      </c>
      <c r="AL247" s="3" t="str">
        <f t="shared" si="124"/>
        <v>−</v>
      </c>
      <c r="AM247" s="3" t="str">
        <f t="shared" si="125"/>
        <v>−</v>
      </c>
      <c r="AN247" s="3" t="str">
        <f t="shared" si="126"/>
        <v>○</v>
      </c>
      <c r="AO247" s="3" t="str">
        <f t="shared" si="96"/>
        <v>−</v>
      </c>
      <c r="AP247" s="3" t="str">
        <f t="shared" si="97"/>
        <v>−</v>
      </c>
      <c r="AQ247" s="3" t="str">
        <f t="shared" si="98"/>
        <v>−</v>
      </c>
      <c r="AR247" s="3" t="str">
        <f t="shared" si="99"/>
        <v>−</v>
      </c>
      <c r="AS247" s="3" t="str">
        <f t="shared" si="100"/>
        <v>−</v>
      </c>
      <c r="AT247" s="3" t="str">
        <f t="shared" si="101"/>
        <v>−</v>
      </c>
      <c r="AU247" s="3" t="str">
        <f t="shared" si="102"/>
        <v>−</v>
      </c>
      <c r="AV247" s="3" t="str">
        <f t="shared" si="103"/>
        <v>−</v>
      </c>
      <c r="BA247" s="3" t="str">
        <f t="shared" si="104"/>
        <v>−</v>
      </c>
      <c r="BB247" s="3" t="str">
        <f t="shared" si="105"/>
        <v>−</v>
      </c>
      <c r="BC247" s="3" t="str">
        <f t="shared" si="106"/>
        <v>−</v>
      </c>
      <c r="BI247" s="3" t="str">
        <f t="shared" si="107"/>
        <v>−</v>
      </c>
      <c r="BJ247" s="3" t="str">
        <f t="shared" si="108"/>
        <v>−</v>
      </c>
      <c r="BK247" s="3" t="str">
        <f t="shared" si="109"/>
        <v>−</v>
      </c>
      <c r="BL247" s="3" t="str">
        <f t="shared" si="110"/>
        <v>−</v>
      </c>
      <c r="BM247" s="3" t="str">
        <f t="shared" si="111"/>
        <v>−</v>
      </c>
      <c r="BN247" s="3" t="str">
        <f t="shared" si="112"/>
        <v>○</v>
      </c>
      <c r="BO247" s="14" t="s">
        <v>71</v>
      </c>
      <c r="BQ247" s="3"/>
      <c r="BR247" s="3"/>
      <c r="BS247" s="3"/>
      <c r="BT247" s="3"/>
      <c r="BU247" s="3"/>
      <c r="BV247" s="3"/>
      <c r="BW247" s="3" t="str">
        <f t="shared" si="113"/>
        <v>−</v>
      </c>
      <c r="BX247" s="3" t="str">
        <f t="shared" si="114"/>
        <v>−</v>
      </c>
      <c r="BY247" s="3" t="str">
        <f t="shared" si="115"/>
        <v>−</v>
      </c>
      <c r="BZ247" s="3" t="str">
        <f t="shared" si="116"/>
        <v>−</v>
      </c>
      <c r="CA247" s="3" t="str">
        <f t="shared" si="117"/>
        <v>−</v>
      </c>
      <c r="CB247" s="3" t="str">
        <f t="shared" si="118"/>
        <v>−</v>
      </c>
      <c r="CC247" s="3" t="str">
        <f t="shared" si="119"/>
        <v>−</v>
      </c>
      <c r="CD247" s="3" t="str">
        <f t="shared" si="120"/>
        <v>○</v>
      </c>
      <c r="CE247" s="3" t="s">
        <v>71</v>
      </c>
      <c r="CG247" s="3" t="str">
        <f t="shared" si="121"/>
        <v>−</v>
      </c>
      <c r="CH247" s="3" t="str">
        <f t="shared" si="122"/>
        <v>−</v>
      </c>
    </row>
    <row r="248" spans="1:86" ht="26" x14ac:dyDescent="0.2">
      <c r="A248" s="6" t="s">
        <v>474</v>
      </c>
      <c r="B248" s="6" t="s">
        <v>592</v>
      </c>
      <c r="C248" s="11" t="s">
        <v>1450</v>
      </c>
      <c r="D248" s="6" t="s">
        <v>470</v>
      </c>
      <c r="E248" s="6" t="s">
        <v>593</v>
      </c>
      <c r="F248" s="15" t="s">
        <v>1664</v>
      </c>
      <c r="G248" s="6" t="s">
        <v>594</v>
      </c>
      <c r="H248" s="7" t="s">
        <v>70</v>
      </c>
      <c r="I248" s="28" t="s">
        <v>71</v>
      </c>
      <c r="J248" s="28" t="s">
        <v>70</v>
      </c>
      <c r="K248" s="28" t="s">
        <v>70</v>
      </c>
      <c r="L248" s="28" t="s">
        <v>70</v>
      </c>
      <c r="M248" s="8" t="s">
        <v>70</v>
      </c>
      <c r="N248" s="8" t="s">
        <v>70</v>
      </c>
      <c r="O248" s="9" t="s">
        <v>70</v>
      </c>
      <c r="P248" s="7" t="s">
        <v>70</v>
      </c>
      <c r="Q248" s="28" t="s">
        <v>70</v>
      </c>
      <c r="R248" s="28" t="s">
        <v>70</v>
      </c>
      <c r="S248" s="28" t="s">
        <v>71</v>
      </c>
      <c r="T248" s="28" t="s">
        <v>70</v>
      </c>
      <c r="U248" s="28" t="s">
        <v>70</v>
      </c>
      <c r="V248" s="8" t="s">
        <v>70</v>
      </c>
      <c r="W248" s="8" t="s">
        <v>70</v>
      </c>
      <c r="X248" s="9" t="s">
        <v>70</v>
      </c>
      <c r="Y248" s="7" t="s">
        <v>70</v>
      </c>
      <c r="Z248" s="28" t="s">
        <v>70</v>
      </c>
      <c r="AA248" s="28" t="s">
        <v>70</v>
      </c>
      <c r="AB248" s="28" t="s">
        <v>70</v>
      </c>
      <c r="AC248" s="28" t="s">
        <v>70</v>
      </c>
      <c r="AD248" s="8" t="s">
        <v>71</v>
      </c>
      <c r="AE248" s="8" t="s">
        <v>70</v>
      </c>
      <c r="AF248" s="8" t="s">
        <v>70</v>
      </c>
      <c r="AG248" s="9" t="s">
        <v>70</v>
      </c>
      <c r="AH248" s="13" t="str">
        <f t="shared" si="123"/>
        <v>011,143</v>
      </c>
      <c r="AI248" s="3" t="str">
        <f t="shared" si="127"/>
        <v>−</v>
      </c>
      <c r="AL248" s="3" t="str">
        <f t="shared" si="124"/>
        <v>−</v>
      </c>
      <c r="AM248" s="3" t="str">
        <f t="shared" si="125"/>
        <v>−</v>
      </c>
      <c r="AN248" s="3" t="str">
        <f t="shared" si="126"/>
        <v>−</v>
      </c>
      <c r="AO248" s="3" t="str">
        <f t="shared" si="96"/>
        <v>−</v>
      </c>
      <c r="AP248" s="3" t="str">
        <f t="shared" si="97"/>
        <v>−</v>
      </c>
      <c r="AQ248" s="3" t="str">
        <f t="shared" si="98"/>
        <v>−</v>
      </c>
      <c r="AR248" s="3" t="str">
        <f t="shared" si="99"/>
        <v>−</v>
      </c>
      <c r="AS248" s="3" t="str">
        <f t="shared" si="100"/>
        <v>−</v>
      </c>
      <c r="AT248" s="3" t="str">
        <f t="shared" si="101"/>
        <v>−</v>
      </c>
      <c r="AU248" s="3" t="str">
        <f t="shared" si="102"/>
        <v>−</v>
      </c>
      <c r="AV248" s="3" t="str">
        <f t="shared" si="103"/>
        <v>−</v>
      </c>
      <c r="BA248" s="3" t="str">
        <f t="shared" si="104"/>
        <v>−</v>
      </c>
      <c r="BB248" s="3" t="str">
        <f t="shared" si="105"/>
        <v>−</v>
      </c>
      <c r="BC248" s="3" t="str">
        <f t="shared" si="106"/>
        <v>−</v>
      </c>
      <c r="BI248" s="3" t="str">
        <f t="shared" si="107"/>
        <v>−</v>
      </c>
      <c r="BJ248" s="3" t="str">
        <f t="shared" si="108"/>
        <v>−</v>
      </c>
      <c r="BK248" s="3" t="str">
        <f t="shared" si="109"/>
        <v>−</v>
      </c>
      <c r="BL248" s="3" t="str">
        <f t="shared" si="110"/>
        <v>−</v>
      </c>
      <c r="BM248" s="3" t="str">
        <f t="shared" si="111"/>
        <v>−</v>
      </c>
      <c r="BN248" s="3" t="str">
        <f t="shared" si="112"/>
        <v>○</v>
      </c>
      <c r="BS248" s="14" t="s">
        <v>71</v>
      </c>
      <c r="BW248" s="3" t="str">
        <f t="shared" si="113"/>
        <v>−</v>
      </c>
      <c r="BX248" s="3" t="str">
        <f t="shared" si="114"/>
        <v>−</v>
      </c>
      <c r="BY248" s="3" t="str">
        <f t="shared" si="115"/>
        <v>−</v>
      </c>
      <c r="BZ248" s="3" t="str">
        <f t="shared" si="116"/>
        <v>−</v>
      </c>
      <c r="CA248" s="3" t="str">
        <f t="shared" si="117"/>
        <v>−</v>
      </c>
      <c r="CB248" s="3" t="str">
        <f t="shared" si="118"/>
        <v>−</v>
      </c>
      <c r="CC248" s="3" t="str">
        <f t="shared" si="119"/>
        <v>−</v>
      </c>
      <c r="CD248" s="3" t="str">
        <f t="shared" si="120"/>
        <v>○</v>
      </c>
      <c r="CE248" s="3" t="s">
        <v>71</v>
      </c>
      <c r="CG248" s="3" t="str">
        <f t="shared" si="121"/>
        <v>−</v>
      </c>
      <c r="CH248" s="3" t="str">
        <f t="shared" si="122"/>
        <v>−</v>
      </c>
    </row>
    <row r="249" spans="1:86" ht="39" x14ac:dyDescent="0.2">
      <c r="A249" s="6" t="s">
        <v>474</v>
      </c>
      <c r="B249" s="6" t="s">
        <v>587</v>
      </c>
      <c r="C249" s="11" t="s">
        <v>1451</v>
      </c>
      <c r="D249" s="6" t="s">
        <v>470</v>
      </c>
      <c r="E249" s="6" t="s">
        <v>1197</v>
      </c>
      <c r="F249" s="15" t="s">
        <v>1674</v>
      </c>
      <c r="G249" s="6" t="s">
        <v>588</v>
      </c>
      <c r="H249" s="7" t="s">
        <v>70</v>
      </c>
      <c r="I249" s="28" t="s">
        <v>71</v>
      </c>
      <c r="J249" s="28" t="s">
        <v>70</v>
      </c>
      <c r="K249" s="28" t="s">
        <v>70</v>
      </c>
      <c r="L249" s="28" t="s">
        <v>70</v>
      </c>
      <c r="M249" s="8" t="s">
        <v>70</v>
      </c>
      <c r="N249" s="8" t="s">
        <v>70</v>
      </c>
      <c r="O249" s="9" t="s">
        <v>70</v>
      </c>
      <c r="P249" s="7" t="s">
        <v>70</v>
      </c>
      <c r="Q249" s="28" t="s">
        <v>70</v>
      </c>
      <c r="R249" s="28" t="s">
        <v>70</v>
      </c>
      <c r="S249" s="28" t="s">
        <v>71</v>
      </c>
      <c r="T249" s="28" t="s">
        <v>70</v>
      </c>
      <c r="U249" s="28" t="s">
        <v>70</v>
      </c>
      <c r="V249" s="8" t="s">
        <v>70</v>
      </c>
      <c r="W249" s="8" t="s">
        <v>70</v>
      </c>
      <c r="X249" s="9" t="s">
        <v>70</v>
      </c>
      <c r="Y249" s="7" t="s">
        <v>70</v>
      </c>
      <c r="Z249" s="28" t="s">
        <v>70</v>
      </c>
      <c r="AA249" s="28" t="s">
        <v>70</v>
      </c>
      <c r="AB249" s="28" t="s">
        <v>70</v>
      </c>
      <c r="AC249" s="28" t="s">
        <v>71</v>
      </c>
      <c r="AD249" s="8" t="s">
        <v>71</v>
      </c>
      <c r="AE249" s="8" t="s">
        <v>70</v>
      </c>
      <c r="AF249" s="8" t="s">
        <v>70</v>
      </c>
      <c r="AG249" s="9" t="s">
        <v>70</v>
      </c>
      <c r="AH249" s="13" t="str">
        <f t="shared" si="123"/>
        <v>011,143,144</v>
      </c>
      <c r="AI249" s="3" t="str">
        <f t="shared" si="127"/>
        <v>−</v>
      </c>
      <c r="AL249" s="3" t="str">
        <f t="shared" si="124"/>
        <v>−</v>
      </c>
      <c r="AM249" s="3" t="str">
        <f t="shared" si="125"/>
        <v>−</v>
      </c>
      <c r="AN249" s="3" t="str">
        <f t="shared" si="126"/>
        <v>−</v>
      </c>
      <c r="AO249" s="3" t="str">
        <f t="shared" si="96"/>
        <v>−</v>
      </c>
      <c r="AP249" s="3" t="str">
        <f t="shared" si="97"/>
        <v>−</v>
      </c>
      <c r="AQ249" s="3" t="str">
        <f t="shared" si="98"/>
        <v>−</v>
      </c>
      <c r="AR249" s="3" t="str">
        <f t="shared" si="99"/>
        <v>−</v>
      </c>
      <c r="AS249" s="3" t="str">
        <f t="shared" si="100"/>
        <v>−</v>
      </c>
      <c r="AT249" s="3" t="str">
        <f t="shared" si="101"/>
        <v>−</v>
      </c>
      <c r="AU249" s="3" t="str">
        <f t="shared" si="102"/>
        <v>−</v>
      </c>
      <c r="AV249" s="3" t="str">
        <f t="shared" si="103"/>
        <v>−</v>
      </c>
      <c r="BA249" s="3" t="str">
        <f t="shared" si="104"/>
        <v>−</v>
      </c>
      <c r="BB249" s="3" t="str">
        <f t="shared" si="105"/>
        <v>−</v>
      </c>
      <c r="BC249" s="3" t="str">
        <f t="shared" si="106"/>
        <v>−</v>
      </c>
      <c r="BI249" s="3" t="str">
        <f t="shared" si="107"/>
        <v>−</v>
      </c>
      <c r="BJ249" s="3" t="str">
        <f t="shared" si="108"/>
        <v>−</v>
      </c>
      <c r="BK249" s="3" t="str">
        <f t="shared" si="109"/>
        <v>−</v>
      </c>
      <c r="BL249" s="3" t="str">
        <f t="shared" si="110"/>
        <v>−</v>
      </c>
      <c r="BM249" s="3" t="str">
        <f t="shared" si="111"/>
        <v>−</v>
      </c>
      <c r="BN249" s="3" t="str">
        <f t="shared" si="112"/>
        <v>○</v>
      </c>
      <c r="BO249" s="14" t="s">
        <v>71</v>
      </c>
      <c r="BS249" s="14" t="s">
        <v>71</v>
      </c>
      <c r="BW249" s="3" t="str">
        <f t="shared" si="113"/>
        <v>−</v>
      </c>
      <c r="BX249" s="3" t="str">
        <f t="shared" si="114"/>
        <v>−</v>
      </c>
      <c r="BY249" s="3" t="str">
        <f t="shared" si="115"/>
        <v>−</v>
      </c>
      <c r="BZ249" s="3" t="str">
        <f t="shared" si="116"/>
        <v>−</v>
      </c>
      <c r="CA249" s="3" t="str">
        <f t="shared" si="117"/>
        <v>−</v>
      </c>
      <c r="CB249" s="3" t="str">
        <f t="shared" si="118"/>
        <v>−</v>
      </c>
      <c r="CC249" s="3" t="str">
        <f t="shared" si="119"/>
        <v>−</v>
      </c>
      <c r="CD249" s="3" t="str">
        <f t="shared" si="120"/>
        <v>○</v>
      </c>
      <c r="CE249" s="3" t="s">
        <v>71</v>
      </c>
      <c r="CG249" s="3" t="str">
        <f t="shared" si="121"/>
        <v>○</v>
      </c>
      <c r="CH249" s="3" t="str">
        <f t="shared" si="122"/>
        <v>−</v>
      </c>
    </row>
    <row r="250" spans="1:86" ht="39" x14ac:dyDescent="0.2">
      <c r="A250" s="6" t="s">
        <v>474</v>
      </c>
      <c r="B250" s="22" t="s">
        <v>584</v>
      </c>
      <c r="C250" s="23" t="s">
        <v>1452</v>
      </c>
      <c r="D250" s="22" t="s">
        <v>470</v>
      </c>
      <c r="E250" s="6" t="s">
        <v>585</v>
      </c>
      <c r="F250" s="17" t="s">
        <v>1675</v>
      </c>
      <c r="G250" s="22" t="s">
        <v>586</v>
      </c>
      <c r="H250" s="24" t="s">
        <v>70</v>
      </c>
      <c r="I250" s="29" t="s">
        <v>71</v>
      </c>
      <c r="J250" s="29" t="s">
        <v>70</v>
      </c>
      <c r="K250" s="29" t="s">
        <v>70</v>
      </c>
      <c r="L250" s="29" t="s">
        <v>70</v>
      </c>
      <c r="M250" s="25" t="s">
        <v>70</v>
      </c>
      <c r="N250" s="25" t="s">
        <v>70</v>
      </c>
      <c r="O250" s="26" t="s">
        <v>70</v>
      </c>
      <c r="P250" s="24" t="s">
        <v>70</v>
      </c>
      <c r="Q250" s="29" t="s">
        <v>70</v>
      </c>
      <c r="R250" s="29" t="s">
        <v>70</v>
      </c>
      <c r="S250" s="29" t="s">
        <v>71</v>
      </c>
      <c r="T250" s="29" t="s">
        <v>71</v>
      </c>
      <c r="U250" s="29" t="s">
        <v>70</v>
      </c>
      <c r="V250" s="25" t="s">
        <v>71</v>
      </c>
      <c r="W250" s="25" t="s">
        <v>70</v>
      </c>
      <c r="X250" s="26" t="s">
        <v>70</v>
      </c>
      <c r="Y250" s="24" t="s">
        <v>70</v>
      </c>
      <c r="Z250" s="29" t="s">
        <v>70</v>
      </c>
      <c r="AA250" s="29" t="s">
        <v>70</v>
      </c>
      <c r="AB250" s="29" t="s">
        <v>70</v>
      </c>
      <c r="AC250" s="29" t="s">
        <v>70</v>
      </c>
      <c r="AD250" s="25" t="s">
        <v>71</v>
      </c>
      <c r="AE250" s="25" t="s">
        <v>70</v>
      </c>
      <c r="AF250" s="25" t="s">
        <v>70</v>
      </c>
      <c r="AG250" s="26" t="s">
        <v>70</v>
      </c>
      <c r="AH250" s="27" t="str">
        <f t="shared" si="123"/>
        <v>A,B,O,011,012,102,142,143,144</v>
      </c>
      <c r="AI250" s="18" t="str">
        <f t="shared" si="127"/>
        <v>○</v>
      </c>
      <c r="AJ250" s="18" t="s">
        <v>71</v>
      </c>
      <c r="AK250" s="18"/>
      <c r="AL250" s="18" t="str">
        <f t="shared" si="124"/>
        <v>○</v>
      </c>
      <c r="AM250" s="18" t="str">
        <f t="shared" si="125"/>
        <v>−</v>
      </c>
      <c r="AN250" s="18" t="str">
        <f t="shared" si="126"/>
        <v>−</v>
      </c>
      <c r="AO250" s="18" t="str">
        <f t="shared" si="96"/>
        <v>−</v>
      </c>
      <c r="AP250" s="18" t="str">
        <f t="shared" si="97"/>
        <v>−</v>
      </c>
      <c r="AQ250" s="18" t="str">
        <f t="shared" si="98"/>
        <v>−</v>
      </c>
      <c r="AR250" s="18" t="str">
        <f t="shared" si="99"/>
        <v>−</v>
      </c>
      <c r="AS250" s="18" t="str">
        <f t="shared" si="100"/>
        <v>−</v>
      </c>
      <c r="AT250" s="18" t="str">
        <f t="shared" si="101"/>
        <v>−</v>
      </c>
      <c r="AU250" s="18" t="str">
        <f t="shared" si="102"/>
        <v>−</v>
      </c>
      <c r="AV250" s="18" t="str">
        <f t="shared" si="103"/>
        <v>−</v>
      </c>
      <c r="AW250" s="18"/>
      <c r="AX250" s="18"/>
      <c r="AY250" s="18"/>
      <c r="AZ250" s="18"/>
      <c r="BA250" s="18" t="str">
        <f t="shared" si="104"/>
        <v>−</v>
      </c>
      <c r="BB250" s="18" t="str">
        <f t="shared" si="105"/>
        <v>−</v>
      </c>
      <c r="BC250" s="18" t="str">
        <f t="shared" si="106"/>
        <v>○</v>
      </c>
      <c r="BD250" s="18"/>
      <c r="BE250" s="18"/>
      <c r="BF250" s="18" t="s">
        <v>71</v>
      </c>
      <c r="BG250" s="18"/>
      <c r="BH250" s="18"/>
      <c r="BI250" s="18" t="str">
        <f t="shared" si="107"/>
        <v>−</v>
      </c>
      <c r="BJ250" s="18" t="str">
        <f t="shared" si="108"/>
        <v>−</v>
      </c>
      <c r="BK250" s="18" t="str">
        <f t="shared" si="109"/>
        <v>−</v>
      </c>
      <c r="BL250" s="18" t="str">
        <f t="shared" si="110"/>
        <v>−</v>
      </c>
      <c r="BM250" s="18" t="str">
        <f t="shared" si="111"/>
        <v>−</v>
      </c>
      <c r="BN250" s="18" t="str">
        <f t="shared" si="112"/>
        <v>○</v>
      </c>
      <c r="BO250" s="19"/>
      <c r="BP250" s="19"/>
      <c r="BQ250" s="19"/>
      <c r="BR250" s="19"/>
      <c r="BS250" s="19" t="s">
        <v>71</v>
      </c>
      <c r="BT250" s="19"/>
      <c r="BU250" s="19"/>
      <c r="BV250" s="19"/>
      <c r="BW250" s="18" t="str">
        <f t="shared" si="113"/>
        <v>○</v>
      </c>
      <c r="BX250" s="18" t="str">
        <f t="shared" si="114"/>
        <v>−</v>
      </c>
      <c r="BY250" s="18" t="str">
        <f t="shared" si="115"/>
        <v>−</v>
      </c>
      <c r="BZ250" s="18" t="str">
        <f t="shared" si="116"/>
        <v>−</v>
      </c>
      <c r="CA250" s="18" t="str">
        <f t="shared" si="117"/>
        <v>○</v>
      </c>
      <c r="CB250" s="18" t="str">
        <f t="shared" si="118"/>
        <v>−</v>
      </c>
      <c r="CC250" s="18" t="str">
        <f t="shared" si="119"/>
        <v>○</v>
      </c>
      <c r="CD250" s="18" t="str">
        <f t="shared" si="120"/>
        <v>○</v>
      </c>
      <c r="CE250" s="18" t="s">
        <v>71</v>
      </c>
      <c r="CF250" s="18"/>
      <c r="CG250" s="18" t="str">
        <f t="shared" si="121"/>
        <v>○</v>
      </c>
      <c r="CH250" s="18" t="str">
        <f t="shared" si="122"/>
        <v>−</v>
      </c>
    </row>
    <row r="251" spans="1:86" ht="65" x14ac:dyDescent="0.2">
      <c r="A251" s="6" t="s">
        <v>474</v>
      </c>
      <c r="B251" s="6" t="s">
        <v>589</v>
      </c>
      <c r="C251" s="11" t="s">
        <v>1453</v>
      </c>
      <c r="D251" s="6" t="s">
        <v>470</v>
      </c>
      <c r="E251" s="6" t="s">
        <v>590</v>
      </c>
      <c r="F251" s="15" t="s">
        <v>1676</v>
      </c>
      <c r="G251" s="6" t="s">
        <v>591</v>
      </c>
      <c r="H251" s="7" t="s">
        <v>70</v>
      </c>
      <c r="I251" s="28" t="s">
        <v>71</v>
      </c>
      <c r="J251" s="28" t="s">
        <v>70</v>
      </c>
      <c r="K251" s="28" t="s">
        <v>70</v>
      </c>
      <c r="L251" s="28" t="s">
        <v>70</v>
      </c>
      <c r="M251" s="8" t="s">
        <v>70</v>
      </c>
      <c r="N251" s="8" t="s">
        <v>71</v>
      </c>
      <c r="O251" s="9" t="s">
        <v>71</v>
      </c>
      <c r="P251" s="7" t="s">
        <v>71</v>
      </c>
      <c r="Q251" s="28" t="s">
        <v>70</v>
      </c>
      <c r="R251" s="28" t="s">
        <v>70</v>
      </c>
      <c r="S251" s="28" t="s">
        <v>70</v>
      </c>
      <c r="T251" s="28" t="s">
        <v>70</v>
      </c>
      <c r="U251" s="28" t="s">
        <v>70</v>
      </c>
      <c r="V251" s="8" t="s">
        <v>71</v>
      </c>
      <c r="W251" s="8" t="s">
        <v>71</v>
      </c>
      <c r="X251" s="9" t="s">
        <v>70</v>
      </c>
      <c r="Y251" s="7" t="s">
        <v>71</v>
      </c>
      <c r="Z251" s="28" t="s">
        <v>70</v>
      </c>
      <c r="AA251" s="28" t="s">
        <v>70</v>
      </c>
      <c r="AB251" s="28" t="s">
        <v>70</v>
      </c>
      <c r="AC251" s="28" t="s">
        <v>70</v>
      </c>
      <c r="AD251" s="8" t="s">
        <v>71</v>
      </c>
      <c r="AE251" s="8" t="s">
        <v>70</v>
      </c>
      <c r="AF251" s="8" t="s">
        <v>70</v>
      </c>
      <c r="AG251" s="9" t="s">
        <v>70</v>
      </c>
      <c r="AH251" s="13" t="str">
        <f t="shared" si="123"/>
        <v>011</v>
      </c>
      <c r="AI251" s="3" t="str">
        <f t="shared" si="127"/>
        <v>−</v>
      </c>
      <c r="AL251" s="3" t="str">
        <f t="shared" si="124"/>
        <v>−</v>
      </c>
      <c r="AM251" s="3" t="str">
        <f t="shared" si="125"/>
        <v>−</v>
      </c>
      <c r="AN251" s="3" t="str">
        <f t="shared" si="126"/>
        <v>−</v>
      </c>
      <c r="AO251" s="3" t="str">
        <f t="shared" si="96"/>
        <v>−</v>
      </c>
      <c r="AP251" s="3" t="str">
        <f t="shared" si="97"/>
        <v>−</v>
      </c>
      <c r="AQ251" s="3" t="str">
        <f t="shared" si="98"/>
        <v>−</v>
      </c>
      <c r="AR251" s="3" t="str">
        <f t="shared" si="99"/>
        <v>−</v>
      </c>
      <c r="AS251" s="3" t="str">
        <f t="shared" si="100"/>
        <v>−</v>
      </c>
      <c r="AT251" s="3" t="str">
        <f t="shared" si="101"/>
        <v>−</v>
      </c>
      <c r="AU251" s="3" t="str">
        <f t="shared" si="102"/>
        <v>−</v>
      </c>
      <c r="AV251" s="3" t="str">
        <f t="shared" si="103"/>
        <v>−</v>
      </c>
      <c r="BA251" s="3" t="str">
        <f t="shared" si="104"/>
        <v>−</v>
      </c>
      <c r="BB251" s="3" t="str">
        <f t="shared" si="105"/>
        <v>−</v>
      </c>
      <c r="BC251" s="3" t="str">
        <f t="shared" si="106"/>
        <v>−</v>
      </c>
      <c r="BI251" s="3" t="str">
        <f t="shared" si="107"/>
        <v>−</v>
      </c>
      <c r="BJ251" s="3" t="str">
        <f t="shared" si="108"/>
        <v>−</v>
      </c>
      <c r="BK251" s="3" t="str">
        <f t="shared" si="109"/>
        <v>−</v>
      </c>
      <c r="BL251" s="3" t="str">
        <f t="shared" si="110"/>
        <v>−</v>
      </c>
      <c r="BM251" s="3" t="str">
        <f t="shared" si="111"/>
        <v>−</v>
      </c>
      <c r="BN251" s="3" t="str">
        <f t="shared" si="112"/>
        <v>○</v>
      </c>
      <c r="BO251" s="14" t="s">
        <v>71</v>
      </c>
      <c r="BP251" s="3"/>
      <c r="BQ251" s="3"/>
      <c r="BR251" s="3"/>
      <c r="BS251" s="3"/>
      <c r="BT251" s="3"/>
      <c r="BU251" s="3"/>
      <c r="BV251" s="3"/>
      <c r="BW251" s="3" t="str">
        <f t="shared" si="113"/>
        <v>−</v>
      </c>
      <c r="BX251" s="3" t="str">
        <f t="shared" si="114"/>
        <v>−</v>
      </c>
      <c r="BY251" s="3" t="str">
        <f t="shared" si="115"/>
        <v>−</v>
      </c>
      <c r="BZ251" s="3" t="str">
        <f t="shared" si="116"/>
        <v>−</v>
      </c>
      <c r="CA251" s="3" t="str">
        <f t="shared" si="117"/>
        <v>−</v>
      </c>
      <c r="CB251" s="3" t="str">
        <f t="shared" si="118"/>
        <v>−</v>
      </c>
      <c r="CC251" s="3" t="str">
        <f t="shared" si="119"/>
        <v>−</v>
      </c>
      <c r="CD251" s="3" t="str">
        <f t="shared" si="120"/>
        <v>−</v>
      </c>
      <c r="CG251" s="3" t="str">
        <f t="shared" si="121"/>
        <v>−</v>
      </c>
      <c r="CH251" s="3" t="str">
        <f t="shared" si="122"/>
        <v>−</v>
      </c>
    </row>
    <row r="252" spans="1:86" ht="39" x14ac:dyDescent="0.2">
      <c r="A252" s="6" t="s">
        <v>474</v>
      </c>
      <c r="B252" s="6" t="s">
        <v>608</v>
      </c>
      <c r="C252" s="11" t="s">
        <v>1454</v>
      </c>
      <c r="D252" s="6" t="s">
        <v>470</v>
      </c>
      <c r="E252" s="6" t="s">
        <v>609</v>
      </c>
      <c r="F252" s="15" t="s">
        <v>1656</v>
      </c>
      <c r="G252" s="6" t="s">
        <v>610</v>
      </c>
      <c r="H252" s="7" t="s">
        <v>70</v>
      </c>
      <c r="I252" s="28" t="s">
        <v>71</v>
      </c>
      <c r="J252" s="28" t="s">
        <v>70</v>
      </c>
      <c r="K252" s="28" t="s">
        <v>70</v>
      </c>
      <c r="L252" s="28" t="s">
        <v>70</v>
      </c>
      <c r="M252" s="8" t="s">
        <v>70</v>
      </c>
      <c r="N252" s="8" t="s">
        <v>70</v>
      </c>
      <c r="O252" s="9" t="s">
        <v>70</v>
      </c>
      <c r="P252" s="7" t="s">
        <v>70</v>
      </c>
      <c r="Q252" s="28" t="s">
        <v>70</v>
      </c>
      <c r="R252" s="28" t="s">
        <v>70</v>
      </c>
      <c r="S252" s="28" t="s">
        <v>71</v>
      </c>
      <c r="T252" s="28" t="s">
        <v>70</v>
      </c>
      <c r="U252" s="28" t="s">
        <v>70</v>
      </c>
      <c r="V252" s="8" t="s">
        <v>71</v>
      </c>
      <c r="W252" s="8" t="s">
        <v>71</v>
      </c>
      <c r="X252" s="9" t="s">
        <v>70</v>
      </c>
      <c r="Y252" s="7" t="s">
        <v>70</v>
      </c>
      <c r="Z252" s="28" t="s">
        <v>70</v>
      </c>
      <c r="AA252" s="28" t="s">
        <v>70</v>
      </c>
      <c r="AB252" s="28" t="s">
        <v>70</v>
      </c>
      <c r="AC252" s="28" t="s">
        <v>70</v>
      </c>
      <c r="AD252" s="8" t="s">
        <v>71</v>
      </c>
      <c r="AE252" s="8" t="s">
        <v>70</v>
      </c>
      <c r="AF252" s="8" t="s">
        <v>70</v>
      </c>
      <c r="AG252" s="9" t="s">
        <v>70</v>
      </c>
      <c r="AH252" s="13" t="str">
        <f t="shared" si="123"/>
        <v>011</v>
      </c>
      <c r="AI252" s="3" t="str">
        <f t="shared" si="127"/>
        <v>−</v>
      </c>
      <c r="AL252" s="3" t="str">
        <f t="shared" si="124"/>
        <v>−</v>
      </c>
      <c r="AM252" s="3" t="str">
        <f t="shared" si="125"/>
        <v>−</v>
      </c>
      <c r="AN252" s="3" t="str">
        <f t="shared" si="126"/>
        <v>−</v>
      </c>
      <c r="AO252" s="3" t="str">
        <f t="shared" si="96"/>
        <v>−</v>
      </c>
      <c r="AP252" s="3" t="str">
        <f t="shared" si="97"/>
        <v>−</v>
      </c>
      <c r="AQ252" s="3" t="str">
        <f t="shared" si="98"/>
        <v>−</v>
      </c>
      <c r="AR252" s="3" t="str">
        <f t="shared" si="99"/>
        <v>−</v>
      </c>
      <c r="AS252" s="3" t="str">
        <f t="shared" si="100"/>
        <v>−</v>
      </c>
      <c r="AT252" s="3" t="str">
        <f t="shared" si="101"/>
        <v>−</v>
      </c>
      <c r="AU252" s="3" t="str">
        <f t="shared" si="102"/>
        <v>−</v>
      </c>
      <c r="AV252" s="3" t="str">
        <f t="shared" si="103"/>
        <v>−</v>
      </c>
      <c r="BA252" s="3" t="str">
        <f t="shared" si="104"/>
        <v>−</v>
      </c>
      <c r="BB252" s="3" t="str">
        <f t="shared" si="105"/>
        <v>−</v>
      </c>
      <c r="BC252" s="3" t="str">
        <f t="shared" si="106"/>
        <v>−</v>
      </c>
      <c r="BI252" s="3" t="str">
        <f t="shared" si="107"/>
        <v>−</v>
      </c>
      <c r="BJ252" s="3" t="str">
        <f t="shared" si="108"/>
        <v>−</v>
      </c>
      <c r="BK252" s="3" t="str">
        <f t="shared" si="109"/>
        <v>−</v>
      </c>
      <c r="BL252" s="3" t="str">
        <f t="shared" si="110"/>
        <v>−</v>
      </c>
      <c r="BM252" s="3" t="str">
        <f t="shared" si="111"/>
        <v>−</v>
      </c>
      <c r="BN252" s="3" t="str">
        <f t="shared" si="112"/>
        <v>○</v>
      </c>
      <c r="BS252" s="14" t="s">
        <v>71</v>
      </c>
      <c r="BW252" s="3" t="str">
        <f t="shared" si="113"/>
        <v>−</v>
      </c>
      <c r="BX252" s="3" t="str">
        <f t="shared" si="114"/>
        <v>−</v>
      </c>
      <c r="BY252" s="3" t="str">
        <f t="shared" si="115"/>
        <v>−</v>
      </c>
      <c r="BZ252" s="3" t="str">
        <f t="shared" si="116"/>
        <v>−</v>
      </c>
      <c r="CA252" s="3" t="str">
        <f t="shared" si="117"/>
        <v>−</v>
      </c>
      <c r="CB252" s="3" t="str">
        <f t="shared" si="118"/>
        <v>−</v>
      </c>
      <c r="CC252" s="3" t="str">
        <f t="shared" si="119"/>
        <v>−</v>
      </c>
      <c r="CD252" s="3" t="str">
        <f t="shared" si="120"/>
        <v>−</v>
      </c>
      <c r="CG252" s="3" t="str">
        <f t="shared" si="121"/>
        <v>−</v>
      </c>
      <c r="CH252" s="3" t="str">
        <f t="shared" si="122"/>
        <v>−</v>
      </c>
    </row>
    <row r="253" spans="1:86" ht="26" x14ac:dyDescent="0.2">
      <c r="A253" s="6" t="s">
        <v>474</v>
      </c>
      <c r="B253" s="6" t="s">
        <v>745</v>
      </c>
      <c r="C253" s="11" t="s">
        <v>1455</v>
      </c>
      <c r="D253" s="6" t="s">
        <v>470</v>
      </c>
      <c r="E253" s="6" t="s">
        <v>746</v>
      </c>
      <c r="F253" s="15" t="s">
        <v>1656</v>
      </c>
      <c r="G253" s="6" t="s">
        <v>747</v>
      </c>
      <c r="H253" s="7" t="s">
        <v>70</v>
      </c>
      <c r="I253" s="28" t="s">
        <v>71</v>
      </c>
      <c r="J253" s="28" t="s">
        <v>70</v>
      </c>
      <c r="K253" s="28" t="s">
        <v>70</v>
      </c>
      <c r="L253" s="28" t="s">
        <v>70</v>
      </c>
      <c r="M253" s="8" t="s">
        <v>70</v>
      </c>
      <c r="N253" s="8" t="s">
        <v>70</v>
      </c>
      <c r="O253" s="9" t="s">
        <v>70</v>
      </c>
      <c r="P253" s="7" t="s">
        <v>70</v>
      </c>
      <c r="Q253" s="28" t="s">
        <v>70</v>
      </c>
      <c r="R253" s="28" t="s">
        <v>70</v>
      </c>
      <c r="S253" s="28" t="s">
        <v>71</v>
      </c>
      <c r="T253" s="28" t="s">
        <v>70</v>
      </c>
      <c r="U253" s="28" t="s">
        <v>70</v>
      </c>
      <c r="V253" s="8" t="s">
        <v>70</v>
      </c>
      <c r="W253" s="8" t="s">
        <v>70</v>
      </c>
      <c r="X253" s="9" t="s">
        <v>70</v>
      </c>
      <c r="Y253" s="7" t="s">
        <v>70</v>
      </c>
      <c r="Z253" s="28" t="s">
        <v>70</v>
      </c>
      <c r="AA253" s="28" t="s">
        <v>70</v>
      </c>
      <c r="AB253" s="28" t="s">
        <v>70</v>
      </c>
      <c r="AC253" s="28" t="s">
        <v>70</v>
      </c>
      <c r="AD253" s="8" t="s">
        <v>71</v>
      </c>
      <c r="AE253" s="8" t="s">
        <v>70</v>
      </c>
      <c r="AF253" s="8" t="s">
        <v>70</v>
      </c>
      <c r="AG253" s="9" t="s">
        <v>70</v>
      </c>
      <c r="AH253" s="13" t="str">
        <f t="shared" si="123"/>
        <v>011</v>
      </c>
      <c r="AI253" s="3" t="str">
        <f t="shared" si="127"/>
        <v>−</v>
      </c>
      <c r="AL253" s="3" t="str">
        <f t="shared" si="124"/>
        <v>−</v>
      </c>
      <c r="AM253" s="3" t="str">
        <f t="shared" si="125"/>
        <v>−</v>
      </c>
      <c r="AN253" s="3" t="str">
        <f t="shared" si="126"/>
        <v>−</v>
      </c>
      <c r="AO253" s="3" t="str">
        <f t="shared" si="96"/>
        <v>−</v>
      </c>
      <c r="AP253" s="3" t="str">
        <f t="shared" si="97"/>
        <v>−</v>
      </c>
      <c r="AQ253" s="3" t="str">
        <f t="shared" si="98"/>
        <v>−</v>
      </c>
      <c r="AR253" s="3" t="str">
        <f t="shared" si="99"/>
        <v>−</v>
      </c>
      <c r="AS253" s="3" t="str">
        <f t="shared" si="100"/>
        <v>−</v>
      </c>
      <c r="AT253" s="3" t="str">
        <f t="shared" si="101"/>
        <v>−</v>
      </c>
      <c r="AU253" s="3" t="str">
        <f t="shared" si="102"/>
        <v>−</v>
      </c>
      <c r="AV253" s="3" t="str">
        <f t="shared" si="103"/>
        <v>−</v>
      </c>
      <c r="BA253" s="3" t="str">
        <f t="shared" si="104"/>
        <v>−</v>
      </c>
      <c r="BB253" s="3" t="str">
        <f t="shared" si="105"/>
        <v>−</v>
      </c>
      <c r="BC253" s="3" t="str">
        <f t="shared" si="106"/>
        <v>−</v>
      </c>
      <c r="BI253" s="3" t="str">
        <f t="shared" si="107"/>
        <v>−</v>
      </c>
      <c r="BJ253" s="3" t="str">
        <f t="shared" si="108"/>
        <v>−</v>
      </c>
      <c r="BK253" s="3" t="str">
        <f t="shared" si="109"/>
        <v>−</v>
      </c>
      <c r="BL253" s="3" t="str">
        <f t="shared" si="110"/>
        <v>−</v>
      </c>
      <c r="BM253" s="3" t="str">
        <f t="shared" si="111"/>
        <v>−</v>
      </c>
      <c r="BN253" s="3" t="str">
        <f t="shared" si="112"/>
        <v>○</v>
      </c>
      <c r="BO253" s="3"/>
      <c r="BP253" s="3"/>
      <c r="BQ253" s="3"/>
      <c r="BR253" s="3"/>
      <c r="BS253" s="14" t="s">
        <v>71</v>
      </c>
      <c r="BT253" s="3"/>
      <c r="BU253" s="3"/>
      <c r="BV253" s="3"/>
      <c r="BW253" s="3" t="str">
        <f t="shared" si="113"/>
        <v>−</v>
      </c>
      <c r="BX253" s="3" t="str">
        <f t="shared" si="114"/>
        <v>−</v>
      </c>
      <c r="BY253" s="3" t="str">
        <f t="shared" si="115"/>
        <v>−</v>
      </c>
      <c r="BZ253" s="3" t="str">
        <f t="shared" si="116"/>
        <v>−</v>
      </c>
      <c r="CA253" s="3" t="str">
        <f t="shared" si="117"/>
        <v>−</v>
      </c>
      <c r="CB253" s="3" t="str">
        <f t="shared" si="118"/>
        <v>−</v>
      </c>
      <c r="CC253" s="3" t="str">
        <f t="shared" si="119"/>
        <v>−</v>
      </c>
      <c r="CD253" s="3" t="str">
        <f t="shared" si="120"/>
        <v>−</v>
      </c>
      <c r="CG253" s="3" t="str">
        <f t="shared" si="121"/>
        <v>−</v>
      </c>
      <c r="CH253" s="3" t="str">
        <f t="shared" si="122"/>
        <v>−</v>
      </c>
    </row>
    <row r="254" spans="1:86" ht="52" x14ac:dyDescent="0.2">
      <c r="A254" s="6" t="s">
        <v>474</v>
      </c>
      <c r="B254" s="6" t="s">
        <v>621</v>
      </c>
      <c r="C254" s="11" t="s">
        <v>1456</v>
      </c>
      <c r="D254" s="6" t="s">
        <v>470</v>
      </c>
      <c r="E254" s="6" t="s">
        <v>622</v>
      </c>
      <c r="F254" s="15" t="s">
        <v>1664</v>
      </c>
      <c r="G254" s="6" t="s">
        <v>623</v>
      </c>
      <c r="H254" s="7" t="s">
        <v>70</v>
      </c>
      <c r="I254" s="28" t="s">
        <v>71</v>
      </c>
      <c r="J254" s="28" t="s">
        <v>71</v>
      </c>
      <c r="K254" s="28" t="s">
        <v>71</v>
      </c>
      <c r="L254" s="28" t="s">
        <v>70</v>
      </c>
      <c r="M254" s="8" t="s">
        <v>70</v>
      </c>
      <c r="N254" s="8" t="s">
        <v>71</v>
      </c>
      <c r="O254" s="9" t="s">
        <v>71</v>
      </c>
      <c r="P254" s="7" t="s">
        <v>70</v>
      </c>
      <c r="Q254" s="28" t="s">
        <v>70</v>
      </c>
      <c r="R254" s="28" t="s">
        <v>71</v>
      </c>
      <c r="S254" s="28" t="s">
        <v>70</v>
      </c>
      <c r="T254" s="28" t="s">
        <v>70</v>
      </c>
      <c r="U254" s="28" t="s">
        <v>70</v>
      </c>
      <c r="V254" s="8" t="s">
        <v>70</v>
      </c>
      <c r="W254" s="8" t="s">
        <v>71</v>
      </c>
      <c r="X254" s="9" t="s">
        <v>71</v>
      </c>
      <c r="Y254" s="7" t="s">
        <v>70</v>
      </c>
      <c r="Z254" s="28" t="s">
        <v>70</v>
      </c>
      <c r="AA254" s="28" t="s">
        <v>70</v>
      </c>
      <c r="AB254" s="28" t="s">
        <v>70</v>
      </c>
      <c r="AC254" s="28" t="s">
        <v>70</v>
      </c>
      <c r="AD254" s="8" t="s">
        <v>71</v>
      </c>
      <c r="AE254" s="8" t="s">
        <v>70</v>
      </c>
      <c r="AF254" s="8" t="s">
        <v>70</v>
      </c>
      <c r="AG254" s="9" t="s">
        <v>70</v>
      </c>
      <c r="AH254" s="13" t="str">
        <f t="shared" si="123"/>
        <v>011,143</v>
      </c>
      <c r="AI254" s="3" t="str">
        <f t="shared" si="127"/>
        <v>−</v>
      </c>
      <c r="AL254" s="3" t="str">
        <f t="shared" si="124"/>
        <v>−</v>
      </c>
      <c r="AM254" s="3" t="str">
        <f t="shared" si="125"/>
        <v>−</v>
      </c>
      <c r="AN254" s="3" t="str">
        <f t="shared" si="126"/>
        <v>−</v>
      </c>
      <c r="AO254" s="3" t="str">
        <f t="shared" si="96"/>
        <v>−</v>
      </c>
      <c r="AP254" s="3" t="str">
        <f t="shared" si="97"/>
        <v>−</v>
      </c>
      <c r="AQ254" s="3" t="str">
        <f t="shared" si="98"/>
        <v>−</v>
      </c>
      <c r="AR254" s="3" t="str">
        <f t="shared" si="99"/>
        <v>−</v>
      </c>
      <c r="AS254" s="3" t="str">
        <f t="shared" si="100"/>
        <v>−</v>
      </c>
      <c r="AT254" s="3" t="str">
        <f t="shared" si="101"/>
        <v>−</v>
      </c>
      <c r="AU254" s="3" t="str">
        <f t="shared" si="102"/>
        <v>−</v>
      </c>
      <c r="AV254" s="3" t="str">
        <f t="shared" si="103"/>
        <v>−</v>
      </c>
      <c r="BA254" s="3" t="str">
        <f t="shared" si="104"/>
        <v>−</v>
      </c>
      <c r="BB254" s="3" t="str">
        <f t="shared" si="105"/>
        <v>−</v>
      </c>
      <c r="BC254" s="3" t="str">
        <f t="shared" si="106"/>
        <v>−</v>
      </c>
      <c r="BI254" s="3" t="str">
        <f t="shared" si="107"/>
        <v>−</v>
      </c>
      <c r="BJ254" s="3" t="str">
        <f t="shared" si="108"/>
        <v>−</v>
      </c>
      <c r="BK254" s="3" t="str">
        <f t="shared" si="109"/>
        <v>−</v>
      </c>
      <c r="BL254" s="3" t="str">
        <f t="shared" si="110"/>
        <v>−</v>
      </c>
      <c r="BM254" s="3" t="str">
        <f t="shared" si="111"/>
        <v>−</v>
      </c>
      <c r="BN254" s="3" t="str">
        <f t="shared" si="112"/>
        <v>○</v>
      </c>
      <c r="BO254" s="14" t="s">
        <v>71</v>
      </c>
      <c r="BW254" s="3" t="str">
        <f t="shared" si="113"/>
        <v>−</v>
      </c>
      <c r="BX254" s="3" t="str">
        <f t="shared" si="114"/>
        <v>−</v>
      </c>
      <c r="BY254" s="3" t="str">
        <f t="shared" si="115"/>
        <v>−</v>
      </c>
      <c r="BZ254" s="3" t="str">
        <f t="shared" si="116"/>
        <v>−</v>
      </c>
      <c r="CA254" s="3" t="str">
        <f t="shared" si="117"/>
        <v>−</v>
      </c>
      <c r="CB254" s="3" t="str">
        <f t="shared" si="118"/>
        <v>−</v>
      </c>
      <c r="CC254" s="3" t="str">
        <f t="shared" si="119"/>
        <v>−</v>
      </c>
      <c r="CD254" s="3" t="str">
        <f t="shared" si="120"/>
        <v>○</v>
      </c>
      <c r="CE254" s="3" t="s">
        <v>71</v>
      </c>
      <c r="CG254" s="3" t="str">
        <f t="shared" si="121"/>
        <v>−</v>
      </c>
      <c r="CH254" s="3" t="str">
        <f t="shared" si="122"/>
        <v>−</v>
      </c>
    </row>
    <row r="255" spans="1:86" ht="39" x14ac:dyDescent="0.2">
      <c r="A255" s="6" t="s">
        <v>474</v>
      </c>
      <c r="B255" s="6" t="s">
        <v>817</v>
      </c>
      <c r="C255" s="11" t="s">
        <v>1457</v>
      </c>
      <c r="D255" s="6" t="s">
        <v>470</v>
      </c>
      <c r="E255" s="6" t="s">
        <v>818</v>
      </c>
      <c r="F255" s="15" t="s">
        <v>819</v>
      </c>
      <c r="G255" s="6" t="s">
        <v>820</v>
      </c>
      <c r="H255" s="7" t="s">
        <v>70</v>
      </c>
      <c r="I255" s="28" t="s">
        <v>71</v>
      </c>
      <c r="J255" s="28" t="s">
        <v>71</v>
      </c>
      <c r="K255" s="28" t="s">
        <v>71</v>
      </c>
      <c r="L255" s="28" t="s">
        <v>71</v>
      </c>
      <c r="M255" s="8" t="s">
        <v>71</v>
      </c>
      <c r="N255" s="8" t="s">
        <v>71</v>
      </c>
      <c r="O255" s="9" t="s">
        <v>70</v>
      </c>
      <c r="P255" s="7" t="s">
        <v>70</v>
      </c>
      <c r="Q255" s="28" t="s">
        <v>70</v>
      </c>
      <c r="R255" s="28" t="s">
        <v>70</v>
      </c>
      <c r="S255" s="28" t="s">
        <v>71</v>
      </c>
      <c r="T255" s="28" t="s">
        <v>71</v>
      </c>
      <c r="U255" s="28" t="s">
        <v>70</v>
      </c>
      <c r="V255" s="8" t="s">
        <v>70</v>
      </c>
      <c r="W255" s="8" t="s">
        <v>70</v>
      </c>
      <c r="X255" s="9" t="s">
        <v>70</v>
      </c>
      <c r="Y255" s="7" t="s">
        <v>70</v>
      </c>
      <c r="Z255" s="28" t="s">
        <v>70</v>
      </c>
      <c r="AA255" s="28" t="s">
        <v>70</v>
      </c>
      <c r="AB255" s="28" t="s">
        <v>70</v>
      </c>
      <c r="AC255" s="28" t="s">
        <v>70</v>
      </c>
      <c r="AD255" s="8" t="s">
        <v>70</v>
      </c>
      <c r="AE255" s="8" t="s">
        <v>70</v>
      </c>
      <c r="AF255" s="8" t="s">
        <v>70</v>
      </c>
      <c r="AG255" s="9" t="s">
        <v>71</v>
      </c>
      <c r="AH255" s="13" t="str">
        <f t="shared" si="123"/>
        <v>H,011,142,143</v>
      </c>
      <c r="AI255" s="3" t="str">
        <f t="shared" si="127"/>
        <v>−</v>
      </c>
      <c r="AL255" s="3" t="str">
        <f t="shared" si="124"/>
        <v>−</v>
      </c>
      <c r="AM255" s="3" t="str">
        <f t="shared" si="125"/>
        <v>−</v>
      </c>
      <c r="AN255" s="3" t="str">
        <f t="shared" si="126"/>
        <v>−</v>
      </c>
      <c r="AO255" s="3" t="str">
        <f t="shared" si="96"/>
        <v>−</v>
      </c>
      <c r="AP255" s="3" t="str">
        <f t="shared" si="97"/>
        <v>−</v>
      </c>
      <c r="AQ255" s="3" t="str">
        <f t="shared" si="98"/>
        <v>−</v>
      </c>
      <c r="AR255" s="3" t="str">
        <f t="shared" si="99"/>
        <v>○</v>
      </c>
      <c r="AS255" s="3" t="str">
        <f t="shared" si="100"/>
        <v>−</v>
      </c>
      <c r="AT255" s="3" t="str">
        <f t="shared" si="101"/>
        <v>−</v>
      </c>
      <c r="AU255" s="3" t="str">
        <f t="shared" si="102"/>
        <v>−</v>
      </c>
      <c r="AV255" s="3" t="str">
        <f t="shared" si="103"/>
        <v>−</v>
      </c>
      <c r="BA255" s="3" t="str">
        <f t="shared" si="104"/>
        <v>−</v>
      </c>
      <c r="BB255" s="3" t="str">
        <f t="shared" si="105"/>
        <v>−</v>
      </c>
      <c r="BC255" s="3" t="str">
        <f t="shared" si="106"/>
        <v>−</v>
      </c>
      <c r="BI255" s="3" t="str">
        <f t="shared" si="107"/>
        <v>−</v>
      </c>
      <c r="BJ255" s="3" t="str">
        <f t="shared" si="108"/>
        <v>−</v>
      </c>
      <c r="BK255" s="3" t="str">
        <f t="shared" si="109"/>
        <v>−</v>
      </c>
      <c r="BL255" s="3" t="str">
        <f t="shared" si="110"/>
        <v>−</v>
      </c>
      <c r="BM255" s="3" t="str">
        <f t="shared" si="111"/>
        <v>−</v>
      </c>
      <c r="BN255" s="3" t="str">
        <f t="shared" si="112"/>
        <v>○</v>
      </c>
      <c r="BO255" s="3"/>
      <c r="BP255" s="3"/>
      <c r="BQ255" s="3"/>
      <c r="BR255" s="3"/>
      <c r="BS255" s="3"/>
      <c r="BT255" s="3"/>
      <c r="BU255" s="3"/>
      <c r="BV255" s="14" t="s">
        <v>71</v>
      </c>
      <c r="BW255" s="3" t="str">
        <f t="shared" si="113"/>
        <v>−</v>
      </c>
      <c r="BX255" s="3" t="str">
        <f t="shared" si="114"/>
        <v>−</v>
      </c>
      <c r="BY255" s="3" t="str">
        <f t="shared" si="115"/>
        <v>−</v>
      </c>
      <c r="BZ255" s="3" t="str">
        <f t="shared" si="116"/>
        <v>−</v>
      </c>
      <c r="CA255" s="3" t="str">
        <f t="shared" si="117"/>
        <v>−</v>
      </c>
      <c r="CB255" s="3" t="str">
        <f t="shared" si="118"/>
        <v>−</v>
      </c>
      <c r="CC255" s="3" t="str">
        <f t="shared" si="119"/>
        <v>○</v>
      </c>
      <c r="CD255" s="3" t="str">
        <f t="shared" si="120"/>
        <v>○</v>
      </c>
      <c r="CE255" s="3" t="s">
        <v>71</v>
      </c>
      <c r="CG255" s="3" t="str">
        <f t="shared" si="121"/>
        <v>−</v>
      </c>
      <c r="CH255" s="3" t="str">
        <f t="shared" si="122"/>
        <v>−</v>
      </c>
    </row>
    <row r="256" spans="1:86" ht="39" x14ac:dyDescent="0.2">
      <c r="A256" s="6" t="s">
        <v>474</v>
      </c>
      <c r="B256" s="6" t="s">
        <v>700</v>
      </c>
      <c r="C256" s="11" t="s">
        <v>1458</v>
      </c>
      <c r="D256" s="6" t="s">
        <v>470</v>
      </c>
      <c r="E256" s="6" t="s">
        <v>1198</v>
      </c>
      <c r="F256" s="15" t="s">
        <v>1631</v>
      </c>
      <c r="G256" s="6" t="s">
        <v>701</v>
      </c>
      <c r="H256" s="7" t="s">
        <v>70</v>
      </c>
      <c r="I256" s="28" t="s">
        <v>71</v>
      </c>
      <c r="J256" s="28" t="s">
        <v>70</v>
      </c>
      <c r="K256" s="28" t="s">
        <v>70</v>
      </c>
      <c r="L256" s="28" t="s">
        <v>70</v>
      </c>
      <c r="M256" s="8" t="s">
        <v>70</v>
      </c>
      <c r="N256" s="8" t="s">
        <v>70</v>
      </c>
      <c r="O256" s="9" t="s">
        <v>70</v>
      </c>
      <c r="P256" s="7" t="s">
        <v>70</v>
      </c>
      <c r="Q256" s="28" t="s">
        <v>70</v>
      </c>
      <c r="R256" s="28" t="s">
        <v>70</v>
      </c>
      <c r="S256" s="28" t="s">
        <v>71</v>
      </c>
      <c r="T256" s="28" t="s">
        <v>70</v>
      </c>
      <c r="U256" s="28" t="s">
        <v>70</v>
      </c>
      <c r="V256" s="8" t="s">
        <v>70</v>
      </c>
      <c r="W256" s="8" t="s">
        <v>70</v>
      </c>
      <c r="X256" s="9" t="s">
        <v>70</v>
      </c>
      <c r="Y256" s="7" t="s">
        <v>71</v>
      </c>
      <c r="Z256" s="28" t="s">
        <v>70</v>
      </c>
      <c r="AA256" s="28" t="s">
        <v>70</v>
      </c>
      <c r="AB256" s="28" t="s">
        <v>70</v>
      </c>
      <c r="AC256" s="28" t="s">
        <v>70</v>
      </c>
      <c r="AD256" s="8" t="s">
        <v>70</v>
      </c>
      <c r="AE256" s="8" t="s">
        <v>70</v>
      </c>
      <c r="AF256" s="8" t="s">
        <v>70</v>
      </c>
      <c r="AG256" s="9" t="s">
        <v>70</v>
      </c>
      <c r="AH256" s="13" t="str">
        <f t="shared" si="123"/>
        <v>D,011</v>
      </c>
      <c r="AI256" s="3" t="str">
        <f t="shared" si="127"/>
        <v>−</v>
      </c>
      <c r="AL256" s="3" t="str">
        <f t="shared" si="124"/>
        <v>−</v>
      </c>
      <c r="AM256" s="3" t="str">
        <f t="shared" si="125"/>
        <v>−</v>
      </c>
      <c r="AN256" s="3" t="str">
        <f t="shared" si="126"/>
        <v>○</v>
      </c>
      <c r="AO256" s="3" t="str">
        <f t="shared" si="96"/>
        <v>−</v>
      </c>
      <c r="AP256" s="3" t="str">
        <f t="shared" si="97"/>
        <v>−</v>
      </c>
      <c r="AQ256" s="3" t="str">
        <f t="shared" si="98"/>
        <v>−</v>
      </c>
      <c r="AR256" s="3" t="str">
        <f t="shared" si="99"/>
        <v>−</v>
      </c>
      <c r="AS256" s="3" t="str">
        <f t="shared" si="100"/>
        <v>−</v>
      </c>
      <c r="AT256" s="3" t="str">
        <f t="shared" si="101"/>
        <v>−</v>
      </c>
      <c r="AU256" s="3" t="str">
        <f t="shared" si="102"/>
        <v>−</v>
      </c>
      <c r="AV256" s="3" t="str">
        <f t="shared" si="103"/>
        <v>−</v>
      </c>
      <c r="BA256" s="3" t="str">
        <f t="shared" si="104"/>
        <v>−</v>
      </c>
      <c r="BB256" s="3" t="str">
        <f t="shared" si="105"/>
        <v>−</v>
      </c>
      <c r="BC256" s="3" t="str">
        <f t="shared" si="106"/>
        <v>−</v>
      </c>
      <c r="BI256" s="3" t="str">
        <f t="shared" si="107"/>
        <v>−</v>
      </c>
      <c r="BJ256" s="3" t="str">
        <f t="shared" si="108"/>
        <v>−</v>
      </c>
      <c r="BK256" s="3" t="str">
        <f t="shared" si="109"/>
        <v>−</v>
      </c>
      <c r="BL256" s="3" t="str">
        <f t="shared" si="110"/>
        <v>−</v>
      </c>
      <c r="BM256" s="3" t="str">
        <f t="shared" si="111"/>
        <v>−</v>
      </c>
      <c r="BN256" s="3" t="str">
        <f t="shared" si="112"/>
        <v>○</v>
      </c>
      <c r="BO256" s="14" t="s">
        <v>71</v>
      </c>
      <c r="BW256" s="3" t="str">
        <f t="shared" si="113"/>
        <v>−</v>
      </c>
      <c r="BX256" s="3" t="str">
        <f t="shared" si="114"/>
        <v>−</v>
      </c>
      <c r="BY256" s="3" t="str">
        <f t="shared" si="115"/>
        <v>−</v>
      </c>
      <c r="BZ256" s="3" t="str">
        <f t="shared" si="116"/>
        <v>−</v>
      </c>
      <c r="CA256" s="3" t="str">
        <f t="shared" si="117"/>
        <v>−</v>
      </c>
      <c r="CB256" s="3" t="str">
        <f t="shared" si="118"/>
        <v>−</v>
      </c>
      <c r="CC256" s="3" t="str">
        <f t="shared" si="119"/>
        <v>−</v>
      </c>
      <c r="CD256" s="3" t="str">
        <f t="shared" si="120"/>
        <v>−</v>
      </c>
      <c r="CG256" s="3" t="str">
        <f t="shared" si="121"/>
        <v>−</v>
      </c>
      <c r="CH256" s="3" t="str">
        <f t="shared" si="122"/>
        <v>−</v>
      </c>
    </row>
    <row r="257" spans="1:86" ht="39" x14ac:dyDescent="0.2">
      <c r="A257" s="6" t="s">
        <v>474</v>
      </c>
      <c r="B257" s="6" t="s">
        <v>695</v>
      </c>
      <c r="C257" s="11" t="s">
        <v>1459</v>
      </c>
      <c r="D257" s="6" t="s">
        <v>470</v>
      </c>
      <c r="E257" s="6" t="s">
        <v>696</v>
      </c>
      <c r="F257" s="15" t="s">
        <v>1666</v>
      </c>
      <c r="G257" s="6" t="s">
        <v>697</v>
      </c>
      <c r="H257" s="7" t="s">
        <v>71</v>
      </c>
      <c r="I257" s="28" t="s">
        <v>71</v>
      </c>
      <c r="J257" s="28" t="s">
        <v>70</v>
      </c>
      <c r="K257" s="28" t="s">
        <v>70</v>
      </c>
      <c r="L257" s="28" t="s">
        <v>70</v>
      </c>
      <c r="M257" s="8" t="s">
        <v>70</v>
      </c>
      <c r="N257" s="8" t="s">
        <v>71</v>
      </c>
      <c r="O257" s="9" t="s">
        <v>70</v>
      </c>
      <c r="P257" s="7" t="s">
        <v>70</v>
      </c>
      <c r="Q257" s="28" t="s">
        <v>70</v>
      </c>
      <c r="R257" s="28" t="s">
        <v>70</v>
      </c>
      <c r="S257" s="28" t="s">
        <v>71</v>
      </c>
      <c r="T257" s="28" t="s">
        <v>70</v>
      </c>
      <c r="U257" s="28" t="s">
        <v>70</v>
      </c>
      <c r="V257" s="8" t="s">
        <v>70</v>
      </c>
      <c r="W257" s="8" t="s">
        <v>70</v>
      </c>
      <c r="X257" s="9" t="s">
        <v>70</v>
      </c>
      <c r="Y257" s="7" t="s">
        <v>70</v>
      </c>
      <c r="Z257" s="28" t="s">
        <v>70</v>
      </c>
      <c r="AA257" s="28" t="s">
        <v>70</v>
      </c>
      <c r="AB257" s="28" t="s">
        <v>70</v>
      </c>
      <c r="AC257" s="28" t="s">
        <v>70</v>
      </c>
      <c r="AD257" s="8" t="s">
        <v>70</v>
      </c>
      <c r="AE257" s="8" t="s">
        <v>70</v>
      </c>
      <c r="AF257" s="8" t="s">
        <v>70</v>
      </c>
      <c r="AG257" s="9" t="s">
        <v>71</v>
      </c>
      <c r="AH257" s="13" t="str">
        <f t="shared" si="123"/>
        <v>011,143</v>
      </c>
      <c r="AI257" s="3" t="str">
        <f t="shared" si="127"/>
        <v>−</v>
      </c>
      <c r="AL257" s="3" t="str">
        <f t="shared" si="124"/>
        <v>−</v>
      </c>
      <c r="AM257" s="3" t="str">
        <f t="shared" si="125"/>
        <v>−</v>
      </c>
      <c r="AN257" s="3" t="str">
        <f t="shared" si="126"/>
        <v>−</v>
      </c>
      <c r="AO257" s="3" t="str">
        <f t="shared" si="96"/>
        <v>−</v>
      </c>
      <c r="AP257" s="3" t="str">
        <f t="shared" si="97"/>
        <v>−</v>
      </c>
      <c r="AQ257" s="3" t="str">
        <f t="shared" si="98"/>
        <v>−</v>
      </c>
      <c r="AR257" s="3" t="str">
        <f t="shared" si="99"/>
        <v>−</v>
      </c>
      <c r="AS257" s="3" t="str">
        <f t="shared" si="100"/>
        <v>−</v>
      </c>
      <c r="AT257" s="3" t="str">
        <f t="shared" si="101"/>
        <v>−</v>
      </c>
      <c r="AU257" s="3" t="str">
        <f t="shared" si="102"/>
        <v>−</v>
      </c>
      <c r="AV257" s="3" t="str">
        <f t="shared" si="103"/>
        <v>−</v>
      </c>
      <c r="BA257" s="3" t="str">
        <f t="shared" si="104"/>
        <v>−</v>
      </c>
      <c r="BB257" s="3" t="str">
        <f t="shared" si="105"/>
        <v>−</v>
      </c>
      <c r="BC257" s="3" t="str">
        <f t="shared" si="106"/>
        <v>−</v>
      </c>
      <c r="BI257" s="3" t="str">
        <f t="shared" si="107"/>
        <v>−</v>
      </c>
      <c r="BJ257" s="3" t="str">
        <f t="shared" si="108"/>
        <v>−</v>
      </c>
      <c r="BK257" s="3" t="str">
        <f t="shared" si="109"/>
        <v>−</v>
      </c>
      <c r="BL257" s="3" t="str">
        <f t="shared" si="110"/>
        <v>−</v>
      </c>
      <c r="BM257" s="3" t="str">
        <f t="shared" si="111"/>
        <v>−</v>
      </c>
      <c r="BN257" s="3" t="str">
        <f t="shared" si="112"/>
        <v>○</v>
      </c>
      <c r="BO257" s="3"/>
      <c r="BP257" s="3"/>
      <c r="BQ257" s="3"/>
      <c r="BR257" s="3"/>
      <c r="BS257" s="14" t="s">
        <v>71</v>
      </c>
      <c r="BT257" s="3"/>
      <c r="BU257" s="3"/>
      <c r="BV257" s="3"/>
      <c r="BW257" s="3" t="str">
        <f t="shared" si="113"/>
        <v>−</v>
      </c>
      <c r="BX257" s="3" t="str">
        <f t="shared" si="114"/>
        <v>−</v>
      </c>
      <c r="BY257" s="3" t="str">
        <f t="shared" si="115"/>
        <v>−</v>
      </c>
      <c r="BZ257" s="3" t="str">
        <f t="shared" si="116"/>
        <v>−</v>
      </c>
      <c r="CA257" s="3" t="str">
        <f t="shared" si="117"/>
        <v>−</v>
      </c>
      <c r="CB257" s="3" t="str">
        <f t="shared" si="118"/>
        <v>−</v>
      </c>
      <c r="CC257" s="3" t="str">
        <f t="shared" si="119"/>
        <v>−</v>
      </c>
      <c r="CD257" s="3" t="str">
        <f t="shared" si="120"/>
        <v>○</v>
      </c>
      <c r="CE257" s="3" t="s">
        <v>71</v>
      </c>
      <c r="CG257" s="3" t="str">
        <f t="shared" si="121"/>
        <v>−</v>
      </c>
      <c r="CH257" s="3" t="str">
        <f t="shared" si="122"/>
        <v>−</v>
      </c>
    </row>
    <row r="258" spans="1:86" ht="39" x14ac:dyDescent="0.2">
      <c r="A258" s="6" t="s">
        <v>474</v>
      </c>
      <c r="B258" s="6" t="s">
        <v>504</v>
      </c>
      <c r="C258" s="11" t="s">
        <v>1460</v>
      </c>
      <c r="D258" s="6" t="s">
        <v>470</v>
      </c>
      <c r="E258" s="6" t="s">
        <v>681</v>
      </c>
      <c r="F258" s="15" t="s">
        <v>1656</v>
      </c>
      <c r="G258" s="6" t="s">
        <v>682</v>
      </c>
      <c r="H258" s="7" t="s">
        <v>71</v>
      </c>
      <c r="I258" s="28" t="s">
        <v>71</v>
      </c>
      <c r="J258" s="28" t="s">
        <v>70</v>
      </c>
      <c r="K258" s="28" t="s">
        <v>70</v>
      </c>
      <c r="L258" s="28" t="s">
        <v>70</v>
      </c>
      <c r="M258" s="8" t="s">
        <v>70</v>
      </c>
      <c r="N258" s="8" t="s">
        <v>70</v>
      </c>
      <c r="O258" s="9" t="s">
        <v>70</v>
      </c>
      <c r="P258" s="7" t="s">
        <v>70</v>
      </c>
      <c r="Q258" s="28" t="s">
        <v>70</v>
      </c>
      <c r="R258" s="28" t="s">
        <v>70</v>
      </c>
      <c r="S258" s="28" t="s">
        <v>71</v>
      </c>
      <c r="T258" s="28" t="s">
        <v>70</v>
      </c>
      <c r="U258" s="28" t="s">
        <v>70</v>
      </c>
      <c r="V258" s="8" t="s">
        <v>70</v>
      </c>
      <c r="W258" s="8" t="s">
        <v>70</v>
      </c>
      <c r="X258" s="9" t="s">
        <v>70</v>
      </c>
      <c r="Y258" s="7" t="s">
        <v>70</v>
      </c>
      <c r="Z258" s="28" t="s">
        <v>70</v>
      </c>
      <c r="AA258" s="28" t="s">
        <v>70</v>
      </c>
      <c r="AB258" s="28" t="s">
        <v>70</v>
      </c>
      <c r="AC258" s="28" t="s">
        <v>70</v>
      </c>
      <c r="AD258" s="8" t="s">
        <v>70</v>
      </c>
      <c r="AE258" s="8" t="s">
        <v>70</v>
      </c>
      <c r="AF258" s="8" t="s">
        <v>70</v>
      </c>
      <c r="AG258" s="9" t="s">
        <v>71</v>
      </c>
      <c r="AH258" s="13" t="str">
        <f t="shared" si="123"/>
        <v>011</v>
      </c>
      <c r="AI258" s="3" t="str">
        <f t="shared" si="127"/>
        <v>−</v>
      </c>
      <c r="AL258" s="3" t="str">
        <f t="shared" si="124"/>
        <v>−</v>
      </c>
      <c r="AM258" s="3" t="str">
        <f t="shared" si="125"/>
        <v>−</v>
      </c>
      <c r="AN258" s="3" t="str">
        <f t="shared" si="126"/>
        <v>−</v>
      </c>
      <c r="AO258" s="3" t="str">
        <f t="shared" si="96"/>
        <v>−</v>
      </c>
      <c r="AP258" s="3" t="str">
        <f t="shared" si="97"/>
        <v>−</v>
      </c>
      <c r="AQ258" s="3" t="str">
        <f t="shared" si="98"/>
        <v>−</v>
      </c>
      <c r="AR258" s="3" t="str">
        <f t="shared" si="99"/>
        <v>−</v>
      </c>
      <c r="AS258" s="3" t="str">
        <f t="shared" si="100"/>
        <v>−</v>
      </c>
      <c r="AT258" s="3" t="str">
        <f t="shared" si="101"/>
        <v>−</v>
      </c>
      <c r="AU258" s="3" t="str">
        <f t="shared" si="102"/>
        <v>−</v>
      </c>
      <c r="AV258" s="3" t="str">
        <f t="shared" si="103"/>
        <v>−</v>
      </c>
      <c r="BA258" s="3" t="str">
        <f t="shared" si="104"/>
        <v>−</v>
      </c>
      <c r="BB258" s="3" t="str">
        <f t="shared" si="105"/>
        <v>−</v>
      </c>
      <c r="BC258" s="3" t="str">
        <f t="shared" si="106"/>
        <v>−</v>
      </c>
      <c r="BI258" s="3" t="str">
        <f t="shared" si="107"/>
        <v>−</v>
      </c>
      <c r="BJ258" s="3" t="str">
        <f t="shared" si="108"/>
        <v>−</v>
      </c>
      <c r="BK258" s="3" t="str">
        <f t="shared" si="109"/>
        <v>−</v>
      </c>
      <c r="BL258" s="3" t="str">
        <f t="shared" si="110"/>
        <v>−</v>
      </c>
      <c r="BM258" s="3" t="str">
        <f t="shared" si="111"/>
        <v>−</v>
      </c>
      <c r="BN258" s="3" t="str">
        <f t="shared" si="112"/>
        <v>○</v>
      </c>
      <c r="BO258" s="3"/>
      <c r="BP258" s="3"/>
      <c r="BQ258" s="14" t="s">
        <v>71</v>
      </c>
      <c r="BR258" s="14" t="s">
        <v>71</v>
      </c>
      <c r="BS258" s="3"/>
      <c r="BT258" s="3"/>
      <c r="BU258" s="3"/>
      <c r="BV258" s="3"/>
      <c r="BW258" s="3" t="str">
        <f t="shared" si="113"/>
        <v>−</v>
      </c>
      <c r="BX258" s="3" t="str">
        <f t="shared" si="114"/>
        <v>−</v>
      </c>
      <c r="BY258" s="3" t="str">
        <f t="shared" si="115"/>
        <v>−</v>
      </c>
      <c r="BZ258" s="3" t="str">
        <f t="shared" si="116"/>
        <v>−</v>
      </c>
      <c r="CA258" s="3" t="str">
        <f t="shared" si="117"/>
        <v>−</v>
      </c>
      <c r="CB258" s="3" t="str">
        <f t="shared" si="118"/>
        <v>−</v>
      </c>
      <c r="CC258" s="3" t="str">
        <f t="shared" si="119"/>
        <v>−</v>
      </c>
      <c r="CD258" s="3" t="str">
        <f t="shared" si="120"/>
        <v>−</v>
      </c>
      <c r="CG258" s="3" t="str">
        <f t="shared" si="121"/>
        <v>−</v>
      </c>
      <c r="CH258" s="3" t="str">
        <f t="shared" si="122"/>
        <v>−</v>
      </c>
    </row>
    <row r="259" spans="1:86" ht="26" x14ac:dyDescent="0.2">
      <c r="A259" s="6" t="s">
        <v>474</v>
      </c>
      <c r="B259" s="6" t="s">
        <v>624</v>
      </c>
      <c r="C259" s="11" t="s">
        <v>1461</v>
      </c>
      <c r="D259" s="6" t="s">
        <v>470</v>
      </c>
      <c r="E259" s="6" t="s">
        <v>698</v>
      </c>
      <c r="F259" s="15" t="s">
        <v>1656</v>
      </c>
      <c r="G259" s="6" t="s">
        <v>699</v>
      </c>
      <c r="H259" s="7" t="s">
        <v>70</v>
      </c>
      <c r="I259" s="28" t="s">
        <v>71</v>
      </c>
      <c r="J259" s="28" t="s">
        <v>70</v>
      </c>
      <c r="K259" s="28" t="s">
        <v>70</v>
      </c>
      <c r="L259" s="28" t="s">
        <v>70</v>
      </c>
      <c r="M259" s="8" t="s">
        <v>70</v>
      </c>
      <c r="N259" s="8" t="s">
        <v>70</v>
      </c>
      <c r="O259" s="9" t="s">
        <v>70</v>
      </c>
      <c r="P259" s="7" t="s">
        <v>70</v>
      </c>
      <c r="Q259" s="28" t="s">
        <v>70</v>
      </c>
      <c r="R259" s="28" t="s">
        <v>70</v>
      </c>
      <c r="S259" s="28" t="s">
        <v>70</v>
      </c>
      <c r="T259" s="28" t="s">
        <v>70</v>
      </c>
      <c r="U259" s="28" t="s">
        <v>70</v>
      </c>
      <c r="V259" s="8" t="s">
        <v>70</v>
      </c>
      <c r="W259" s="8" t="s">
        <v>70</v>
      </c>
      <c r="X259" s="9" t="s">
        <v>71</v>
      </c>
      <c r="Y259" s="7" t="s">
        <v>71</v>
      </c>
      <c r="Z259" s="28" t="s">
        <v>70</v>
      </c>
      <c r="AA259" s="28" t="s">
        <v>70</v>
      </c>
      <c r="AB259" s="28" t="s">
        <v>70</v>
      </c>
      <c r="AC259" s="28" t="s">
        <v>70</v>
      </c>
      <c r="AD259" s="8" t="s">
        <v>70</v>
      </c>
      <c r="AE259" s="8" t="s">
        <v>70</v>
      </c>
      <c r="AF259" s="8" t="s">
        <v>70</v>
      </c>
      <c r="AG259" s="9" t="s">
        <v>70</v>
      </c>
      <c r="AH259" s="13" t="str">
        <f t="shared" si="123"/>
        <v>011</v>
      </c>
      <c r="AI259" s="3" t="str">
        <f t="shared" si="127"/>
        <v>−</v>
      </c>
      <c r="AL259" s="3" t="str">
        <f t="shared" si="124"/>
        <v>−</v>
      </c>
      <c r="AM259" s="3" t="str">
        <f t="shared" si="125"/>
        <v>−</v>
      </c>
      <c r="AN259" s="3" t="str">
        <f t="shared" si="126"/>
        <v>−</v>
      </c>
      <c r="AO259" s="3" t="str">
        <f t="shared" si="96"/>
        <v>−</v>
      </c>
      <c r="AP259" s="3" t="str">
        <f t="shared" si="97"/>
        <v>−</v>
      </c>
      <c r="AQ259" s="3" t="str">
        <f t="shared" si="98"/>
        <v>−</v>
      </c>
      <c r="AR259" s="3" t="str">
        <f t="shared" si="99"/>
        <v>−</v>
      </c>
      <c r="AS259" s="3" t="str">
        <f t="shared" si="100"/>
        <v>−</v>
      </c>
      <c r="AT259" s="3" t="str">
        <f t="shared" si="101"/>
        <v>−</v>
      </c>
      <c r="AU259" s="3" t="str">
        <f t="shared" si="102"/>
        <v>−</v>
      </c>
      <c r="AV259" s="3" t="str">
        <f t="shared" si="103"/>
        <v>−</v>
      </c>
      <c r="BA259" s="3" t="str">
        <f t="shared" si="104"/>
        <v>−</v>
      </c>
      <c r="BB259" s="3" t="str">
        <f t="shared" si="105"/>
        <v>−</v>
      </c>
      <c r="BC259" s="3" t="str">
        <f t="shared" si="106"/>
        <v>−</v>
      </c>
      <c r="BI259" s="3" t="str">
        <f t="shared" si="107"/>
        <v>−</v>
      </c>
      <c r="BJ259" s="3" t="str">
        <f t="shared" si="108"/>
        <v>−</v>
      </c>
      <c r="BK259" s="3" t="str">
        <f t="shared" si="109"/>
        <v>−</v>
      </c>
      <c r="BL259" s="3" t="str">
        <f t="shared" si="110"/>
        <v>−</v>
      </c>
      <c r="BM259" s="3" t="str">
        <f t="shared" si="111"/>
        <v>−</v>
      </c>
      <c r="BN259" s="3" t="str">
        <f t="shared" si="112"/>
        <v>○</v>
      </c>
      <c r="BS259" s="14" t="s">
        <v>71</v>
      </c>
      <c r="BW259" s="3" t="str">
        <f t="shared" si="113"/>
        <v>−</v>
      </c>
      <c r="BX259" s="3" t="str">
        <f t="shared" si="114"/>
        <v>−</v>
      </c>
      <c r="BY259" s="3" t="str">
        <f t="shared" si="115"/>
        <v>−</v>
      </c>
      <c r="BZ259" s="3" t="str">
        <f t="shared" si="116"/>
        <v>−</v>
      </c>
      <c r="CA259" s="3" t="str">
        <f t="shared" si="117"/>
        <v>−</v>
      </c>
      <c r="CB259" s="3" t="str">
        <f t="shared" si="118"/>
        <v>−</v>
      </c>
      <c r="CC259" s="3" t="str">
        <f t="shared" si="119"/>
        <v>−</v>
      </c>
      <c r="CD259" s="3" t="str">
        <f t="shared" si="120"/>
        <v>−</v>
      </c>
      <c r="CG259" s="3" t="str">
        <f t="shared" si="121"/>
        <v>−</v>
      </c>
      <c r="CH259" s="3" t="str">
        <f t="shared" si="122"/>
        <v>−</v>
      </c>
    </row>
    <row r="260" spans="1:86" ht="39" x14ac:dyDescent="0.2">
      <c r="A260" s="6" t="s">
        <v>474</v>
      </c>
      <c r="B260" s="6" t="s">
        <v>662</v>
      </c>
      <c r="C260" s="11" t="s">
        <v>1462</v>
      </c>
      <c r="D260" s="6" t="s">
        <v>470</v>
      </c>
      <c r="E260" s="6" t="s">
        <v>663</v>
      </c>
      <c r="F260" s="15" t="s">
        <v>1656</v>
      </c>
      <c r="G260" s="6" t="s">
        <v>664</v>
      </c>
      <c r="H260" s="7" t="s">
        <v>70</v>
      </c>
      <c r="I260" s="28" t="s">
        <v>71</v>
      </c>
      <c r="J260" s="28" t="s">
        <v>71</v>
      </c>
      <c r="K260" s="28" t="s">
        <v>70</v>
      </c>
      <c r="L260" s="28" t="s">
        <v>70</v>
      </c>
      <c r="M260" s="8" t="s">
        <v>70</v>
      </c>
      <c r="N260" s="8" t="s">
        <v>70</v>
      </c>
      <c r="O260" s="9" t="s">
        <v>71</v>
      </c>
      <c r="P260" s="7" t="s">
        <v>70</v>
      </c>
      <c r="Q260" s="28" t="s">
        <v>70</v>
      </c>
      <c r="R260" s="28" t="s">
        <v>70</v>
      </c>
      <c r="S260" s="28" t="s">
        <v>70</v>
      </c>
      <c r="T260" s="28" t="s">
        <v>70</v>
      </c>
      <c r="U260" s="28" t="s">
        <v>70</v>
      </c>
      <c r="V260" s="8" t="s">
        <v>70</v>
      </c>
      <c r="W260" s="8" t="s">
        <v>70</v>
      </c>
      <c r="X260" s="9" t="s">
        <v>71</v>
      </c>
      <c r="Y260" s="7" t="s">
        <v>71</v>
      </c>
      <c r="Z260" s="28" t="s">
        <v>70</v>
      </c>
      <c r="AA260" s="28" t="s">
        <v>70</v>
      </c>
      <c r="AB260" s="28" t="s">
        <v>70</v>
      </c>
      <c r="AC260" s="28" t="s">
        <v>70</v>
      </c>
      <c r="AD260" s="8" t="s">
        <v>70</v>
      </c>
      <c r="AE260" s="8" t="s">
        <v>70</v>
      </c>
      <c r="AF260" s="8" t="s">
        <v>70</v>
      </c>
      <c r="AG260" s="9" t="s">
        <v>70</v>
      </c>
      <c r="AH260" s="13" t="str">
        <f t="shared" si="123"/>
        <v>011</v>
      </c>
      <c r="AI260" s="3" t="str">
        <f t="shared" si="127"/>
        <v>−</v>
      </c>
      <c r="AL260" s="3" t="str">
        <f t="shared" si="124"/>
        <v>−</v>
      </c>
      <c r="AM260" s="3" t="str">
        <f t="shared" si="125"/>
        <v>−</v>
      </c>
      <c r="AN260" s="3" t="str">
        <f t="shared" si="126"/>
        <v>−</v>
      </c>
      <c r="AO260" s="3" t="str">
        <f t="shared" ref="AO260:AO323" si="128">IF(COUNTIF(AH260,"*E*"),"○","−")</f>
        <v>−</v>
      </c>
      <c r="AP260" s="3" t="str">
        <f t="shared" ref="AP260:AP323" si="129">IF(COUNTIF(AH260,"*F*"),"○","−")</f>
        <v>−</v>
      </c>
      <c r="AQ260" s="3" t="str">
        <f t="shared" ref="AQ260:AQ323" si="130">IF(COUNTIF(AH260,"*G*"),"○","−")</f>
        <v>−</v>
      </c>
      <c r="AR260" s="3" t="str">
        <f t="shared" ref="AR260:AR323" si="131">IF(COUNTIF(AH260,"*H*"),"○","−")</f>
        <v>−</v>
      </c>
      <c r="AS260" s="3" t="str">
        <f t="shared" ref="AS260:AS323" si="132">IF(COUNTIF(AH260,"*I*"),"○","−")</f>
        <v>−</v>
      </c>
      <c r="AT260" s="3" t="str">
        <f t="shared" ref="AT260:AT323" si="133">IF(COUNTIF(AH260,"*J*"),"○","−")</f>
        <v>−</v>
      </c>
      <c r="AU260" s="3" t="str">
        <f t="shared" ref="AU260:AU323" si="134">IF(COUNTIF(AH260,"*K*"),"○","−")</f>
        <v>−</v>
      </c>
      <c r="AV260" s="3" t="str">
        <f t="shared" ref="AV260:AV323" si="135">IF(COUNTIF(AH260,"*L*"),"○","−")</f>
        <v>−</v>
      </c>
      <c r="BA260" s="3" t="str">
        <f t="shared" ref="BA260:BA323" si="136">IF(COUNTIF(AH260,"*M*"),"○","−")</f>
        <v>−</v>
      </c>
      <c r="BB260" s="3" t="str">
        <f t="shared" ref="BB260:BB323" si="137">IF(COUNTIF(AH260,"*N*"),"○","−")</f>
        <v>−</v>
      </c>
      <c r="BC260" s="3" t="str">
        <f t="shared" ref="BC260:BC323" si="138">IF(COUNTIF(AH260,"*O*"),"○","−")</f>
        <v>−</v>
      </c>
      <c r="BI260" s="3" t="str">
        <f t="shared" ref="BI260:BI323" si="139">IF(COUNTIF(AH260,"*P*"),"○","−")</f>
        <v>−</v>
      </c>
      <c r="BJ260" s="3" t="str">
        <f t="shared" ref="BJ260:BJ323" si="140">IF(COUNTIF(AH260,"*Q*"),"○","−")</f>
        <v>−</v>
      </c>
      <c r="BK260" s="3" t="str">
        <f t="shared" ref="BK260:BK323" si="141">IF(COUNTIF(AH260,"*R*"),"○","−")</f>
        <v>−</v>
      </c>
      <c r="BL260" s="3" t="str">
        <f t="shared" ref="BL260:BL323" si="142">IF(COUNTIF(AH260,"*S*"),"○","−")</f>
        <v>−</v>
      </c>
      <c r="BM260" s="3" t="str">
        <f t="shared" ref="BM260:BM323" si="143">IF(COUNTIF(AH260,"*T*"),"○","−")</f>
        <v>−</v>
      </c>
      <c r="BN260" s="3" t="str">
        <f t="shared" ref="BN260:BN323" si="144">IF(COUNTIF(AH260,"*11*"),"○","−")</f>
        <v>○</v>
      </c>
      <c r="BO260" s="3"/>
      <c r="BP260" s="3"/>
      <c r="BQ260" s="14" t="s">
        <v>71</v>
      </c>
      <c r="BR260" s="3"/>
      <c r="BS260" s="3"/>
      <c r="BT260" s="3"/>
      <c r="BU260" s="3"/>
      <c r="BV260" s="3"/>
      <c r="BW260" s="3" t="str">
        <f t="shared" ref="BW260:BW323" si="145">IF(COUNTIF(AH260,"*12*"),"○","−")</f>
        <v>−</v>
      </c>
      <c r="BX260" s="3" t="str">
        <f t="shared" ref="BX260:BX323" si="146">IF(COUNTIF(AH260,"*20*"),"○","−")</f>
        <v>−</v>
      </c>
      <c r="BY260" s="3" t="str">
        <f t="shared" ref="BY260:BY323" si="147">IF(COUNTIF(AH260,"*30*"),"○","−")</f>
        <v>−</v>
      </c>
      <c r="BZ260" s="3" t="str">
        <f t="shared" ref="BZ260:BZ323" si="148">IF(COUNTIF(AH260,"*70*"),"○","−")</f>
        <v>−</v>
      </c>
      <c r="CA260" s="3" t="str">
        <f t="shared" ref="CA260:CA323" si="149">IF(COUNTIF(AH260,"*102*"),"○","−")</f>
        <v>−</v>
      </c>
      <c r="CB260" s="3" t="str">
        <f t="shared" ref="CB260:CB323" si="150">IF(COUNTIF(AH260,"*141*"),"○","−")</f>
        <v>−</v>
      </c>
      <c r="CC260" s="3" t="str">
        <f t="shared" ref="CC260:CC323" si="151">IF(COUNTIF(AH260,"*142*"),"○","−")</f>
        <v>−</v>
      </c>
      <c r="CD260" s="3" t="str">
        <f t="shared" ref="CD260:CD323" si="152">IF(COUNTIF(AH260,"*143*"),"○","−")</f>
        <v>−</v>
      </c>
      <c r="CG260" s="3" t="str">
        <f t="shared" ref="CG260:CG323" si="153">IF(COUNTIF(AH260,"*144*"),"○","−")</f>
        <v>−</v>
      </c>
      <c r="CH260" s="3" t="str">
        <f t="shared" ref="CH260:CH323" si="154">IF(COUNTIF(AH260,"*160*"),"○","−")</f>
        <v>−</v>
      </c>
    </row>
    <row r="261" spans="1:86" ht="52" x14ac:dyDescent="0.2">
      <c r="A261" s="6" t="s">
        <v>474</v>
      </c>
      <c r="B261" s="6" t="s">
        <v>658</v>
      </c>
      <c r="C261" s="11" t="s">
        <v>1463</v>
      </c>
      <c r="D261" s="6" t="s">
        <v>470</v>
      </c>
      <c r="E261" s="6" t="s">
        <v>659</v>
      </c>
      <c r="F261" s="15" t="s">
        <v>74</v>
      </c>
      <c r="G261" s="6" t="s">
        <v>660</v>
      </c>
      <c r="H261" s="7" t="s">
        <v>71</v>
      </c>
      <c r="I261" s="28" t="s">
        <v>71</v>
      </c>
      <c r="J261" s="28" t="s">
        <v>71</v>
      </c>
      <c r="K261" s="28" t="s">
        <v>71</v>
      </c>
      <c r="L261" s="28" t="s">
        <v>70</v>
      </c>
      <c r="M261" s="8" t="s">
        <v>70</v>
      </c>
      <c r="N261" s="8" t="s">
        <v>70</v>
      </c>
      <c r="O261" s="9" t="s">
        <v>70</v>
      </c>
      <c r="P261" s="7" t="s">
        <v>70</v>
      </c>
      <c r="Q261" s="28" t="s">
        <v>70</v>
      </c>
      <c r="R261" s="28" t="s">
        <v>70</v>
      </c>
      <c r="S261" s="28" t="s">
        <v>71</v>
      </c>
      <c r="T261" s="28" t="s">
        <v>70</v>
      </c>
      <c r="U261" s="28" t="s">
        <v>70</v>
      </c>
      <c r="V261" s="8" t="s">
        <v>70</v>
      </c>
      <c r="W261" s="8" t="s">
        <v>70</v>
      </c>
      <c r="X261" s="9" t="s">
        <v>70</v>
      </c>
      <c r="Y261" s="7" t="s">
        <v>71</v>
      </c>
      <c r="Z261" s="28" t="s">
        <v>70</v>
      </c>
      <c r="AA261" s="28" t="s">
        <v>70</v>
      </c>
      <c r="AB261" s="28" t="s">
        <v>70</v>
      </c>
      <c r="AC261" s="28" t="s">
        <v>70</v>
      </c>
      <c r="AD261" s="8" t="s">
        <v>70</v>
      </c>
      <c r="AE261" s="8" t="s">
        <v>70</v>
      </c>
      <c r="AF261" s="8" t="s">
        <v>70</v>
      </c>
      <c r="AG261" s="9" t="s">
        <v>70</v>
      </c>
      <c r="AH261" s="13" t="str">
        <f t="shared" ref="AH261:AH324" si="155">ASC(F261)</f>
        <v>S</v>
      </c>
      <c r="AI261" s="3" t="str">
        <f t="shared" ref="AI261:AI324" si="156">IF(COUNTIF(AH261,"*A*"),"○","−")</f>
        <v>−</v>
      </c>
      <c r="AL261" s="3" t="str">
        <f t="shared" ref="AL261:AL324" si="157">IF(COUNTIF(AH261,"*B*"),"○","−")</f>
        <v>−</v>
      </c>
      <c r="AM261" s="3" t="str">
        <f t="shared" ref="AM261:AM324" si="158">IF(COUNTIF(AH261,"*C*"),"○","−")</f>
        <v>−</v>
      </c>
      <c r="AN261" s="3" t="str">
        <f t="shared" ref="AN261:AN324" si="159">IF(COUNTIF(AH261,"*D*"),"○","−")</f>
        <v>−</v>
      </c>
      <c r="AO261" s="3" t="str">
        <f t="shared" si="128"/>
        <v>−</v>
      </c>
      <c r="AP261" s="3" t="str">
        <f t="shared" si="129"/>
        <v>−</v>
      </c>
      <c r="AQ261" s="3" t="str">
        <f t="shared" si="130"/>
        <v>−</v>
      </c>
      <c r="AR261" s="3" t="str">
        <f t="shared" si="131"/>
        <v>−</v>
      </c>
      <c r="AS261" s="3" t="str">
        <f t="shared" si="132"/>
        <v>−</v>
      </c>
      <c r="AT261" s="3" t="str">
        <f t="shared" si="133"/>
        <v>−</v>
      </c>
      <c r="AU261" s="3" t="str">
        <f t="shared" si="134"/>
        <v>−</v>
      </c>
      <c r="AV261" s="3" t="str">
        <f t="shared" si="135"/>
        <v>−</v>
      </c>
      <c r="BA261" s="3" t="str">
        <f t="shared" si="136"/>
        <v>−</v>
      </c>
      <c r="BB261" s="3" t="str">
        <f t="shared" si="137"/>
        <v>−</v>
      </c>
      <c r="BC261" s="3" t="str">
        <f t="shared" si="138"/>
        <v>−</v>
      </c>
      <c r="BI261" s="3" t="str">
        <f t="shared" si="139"/>
        <v>−</v>
      </c>
      <c r="BJ261" s="3" t="str">
        <f t="shared" si="140"/>
        <v>−</v>
      </c>
      <c r="BK261" s="3" t="str">
        <f t="shared" si="141"/>
        <v>−</v>
      </c>
      <c r="BL261" s="3" t="str">
        <f t="shared" si="142"/>
        <v>○</v>
      </c>
      <c r="BM261" s="3" t="str">
        <f t="shared" si="143"/>
        <v>−</v>
      </c>
      <c r="BN261" s="3" t="str">
        <f t="shared" si="144"/>
        <v>−</v>
      </c>
      <c r="BO261" s="3"/>
      <c r="BP261" s="3"/>
      <c r="BQ261" s="3"/>
      <c r="BR261" s="3"/>
      <c r="BS261" s="3"/>
      <c r="BT261" s="3"/>
      <c r="BU261" s="3"/>
      <c r="BV261" s="3"/>
      <c r="BW261" s="3" t="str">
        <f t="shared" si="145"/>
        <v>−</v>
      </c>
      <c r="BX261" s="3" t="str">
        <f t="shared" si="146"/>
        <v>−</v>
      </c>
      <c r="BY261" s="3" t="str">
        <f t="shared" si="147"/>
        <v>−</v>
      </c>
      <c r="BZ261" s="3" t="str">
        <f t="shared" si="148"/>
        <v>−</v>
      </c>
      <c r="CA261" s="3" t="str">
        <f t="shared" si="149"/>
        <v>−</v>
      </c>
      <c r="CB261" s="3" t="str">
        <f t="shared" si="150"/>
        <v>−</v>
      </c>
      <c r="CC261" s="3" t="str">
        <f t="shared" si="151"/>
        <v>−</v>
      </c>
      <c r="CD261" s="3" t="str">
        <f t="shared" si="152"/>
        <v>−</v>
      </c>
      <c r="CG261" s="3" t="str">
        <f t="shared" si="153"/>
        <v>−</v>
      </c>
      <c r="CH261" s="3" t="str">
        <f t="shared" si="154"/>
        <v>−</v>
      </c>
    </row>
    <row r="262" spans="1:86" ht="52" x14ac:dyDescent="0.2">
      <c r="A262" s="6" t="s">
        <v>474</v>
      </c>
      <c r="B262" s="6" t="s">
        <v>658</v>
      </c>
      <c r="C262" s="11" t="s">
        <v>1464</v>
      </c>
      <c r="D262" s="6" t="s">
        <v>470</v>
      </c>
      <c r="E262" s="6" t="s">
        <v>659</v>
      </c>
      <c r="F262" s="15" t="s">
        <v>74</v>
      </c>
      <c r="G262" s="6" t="s">
        <v>661</v>
      </c>
      <c r="H262" s="7" t="s">
        <v>71</v>
      </c>
      <c r="I262" s="28" t="s">
        <v>71</v>
      </c>
      <c r="J262" s="28" t="s">
        <v>71</v>
      </c>
      <c r="K262" s="28" t="s">
        <v>71</v>
      </c>
      <c r="L262" s="28" t="s">
        <v>71</v>
      </c>
      <c r="M262" s="8" t="s">
        <v>71</v>
      </c>
      <c r="N262" s="8" t="s">
        <v>71</v>
      </c>
      <c r="O262" s="9" t="s">
        <v>71</v>
      </c>
      <c r="P262" s="7" t="s">
        <v>70</v>
      </c>
      <c r="Q262" s="28" t="s">
        <v>70</v>
      </c>
      <c r="R262" s="28" t="s">
        <v>70</v>
      </c>
      <c r="S262" s="28" t="s">
        <v>71</v>
      </c>
      <c r="T262" s="28" t="s">
        <v>71</v>
      </c>
      <c r="U262" s="28" t="s">
        <v>70</v>
      </c>
      <c r="V262" s="8" t="s">
        <v>70</v>
      </c>
      <c r="W262" s="8" t="s">
        <v>70</v>
      </c>
      <c r="X262" s="9" t="s">
        <v>70</v>
      </c>
      <c r="Y262" s="7" t="s">
        <v>71</v>
      </c>
      <c r="Z262" s="28" t="s">
        <v>70</v>
      </c>
      <c r="AA262" s="28" t="s">
        <v>70</v>
      </c>
      <c r="AB262" s="28" t="s">
        <v>70</v>
      </c>
      <c r="AC262" s="28" t="s">
        <v>70</v>
      </c>
      <c r="AD262" s="8" t="s">
        <v>70</v>
      </c>
      <c r="AE262" s="8" t="s">
        <v>70</v>
      </c>
      <c r="AF262" s="8" t="s">
        <v>70</v>
      </c>
      <c r="AG262" s="9" t="s">
        <v>70</v>
      </c>
      <c r="AH262" s="13" t="str">
        <f t="shared" si="155"/>
        <v>S</v>
      </c>
      <c r="AI262" s="3" t="str">
        <f t="shared" si="156"/>
        <v>−</v>
      </c>
      <c r="AL262" s="3" t="str">
        <f t="shared" si="157"/>
        <v>−</v>
      </c>
      <c r="AM262" s="3" t="str">
        <f t="shared" si="158"/>
        <v>−</v>
      </c>
      <c r="AN262" s="3" t="str">
        <f t="shared" si="159"/>
        <v>−</v>
      </c>
      <c r="AO262" s="3" t="str">
        <f t="shared" si="128"/>
        <v>−</v>
      </c>
      <c r="AP262" s="3" t="str">
        <f t="shared" si="129"/>
        <v>−</v>
      </c>
      <c r="AQ262" s="3" t="str">
        <f t="shared" si="130"/>
        <v>−</v>
      </c>
      <c r="AR262" s="3" t="str">
        <f t="shared" si="131"/>
        <v>−</v>
      </c>
      <c r="AS262" s="3" t="str">
        <f t="shared" si="132"/>
        <v>−</v>
      </c>
      <c r="AT262" s="3" t="str">
        <f t="shared" si="133"/>
        <v>−</v>
      </c>
      <c r="AU262" s="3" t="str">
        <f t="shared" si="134"/>
        <v>−</v>
      </c>
      <c r="AV262" s="3" t="str">
        <f t="shared" si="135"/>
        <v>−</v>
      </c>
      <c r="BA262" s="3" t="str">
        <f t="shared" si="136"/>
        <v>−</v>
      </c>
      <c r="BB262" s="3" t="str">
        <f t="shared" si="137"/>
        <v>−</v>
      </c>
      <c r="BC262" s="3" t="str">
        <f t="shared" si="138"/>
        <v>−</v>
      </c>
      <c r="BI262" s="3" t="str">
        <f t="shared" si="139"/>
        <v>−</v>
      </c>
      <c r="BJ262" s="3" t="str">
        <f t="shared" si="140"/>
        <v>−</v>
      </c>
      <c r="BK262" s="3" t="str">
        <f t="shared" si="141"/>
        <v>−</v>
      </c>
      <c r="BL262" s="3" t="str">
        <f t="shared" si="142"/>
        <v>○</v>
      </c>
      <c r="BM262" s="3" t="str">
        <f t="shared" si="143"/>
        <v>−</v>
      </c>
      <c r="BN262" s="3" t="str">
        <f t="shared" si="144"/>
        <v>−</v>
      </c>
      <c r="BO262" s="3"/>
      <c r="BP262" s="3"/>
      <c r="BQ262" s="3"/>
      <c r="BR262" s="3"/>
      <c r="BS262" s="3"/>
      <c r="BT262" s="3"/>
      <c r="BU262" s="3"/>
      <c r="BV262" s="3"/>
      <c r="BW262" s="3" t="str">
        <f t="shared" si="145"/>
        <v>−</v>
      </c>
      <c r="BX262" s="3" t="str">
        <f t="shared" si="146"/>
        <v>−</v>
      </c>
      <c r="BY262" s="3" t="str">
        <f t="shared" si="147"/>
        <v>−</v>
      </c>
      <c r="BZ262" s="3" t="str">
        <f t="shared" si="148"/>
        <v>−</v>
      </c>
      <c r="CA262" s="3" t="str">
        <f t="shared" si="149"/>
        <v>−</v>
      </c>
      <c r="CB262" s="3" t="str">
        <f t="shared" si="150"/>
        <v>−</v>
      </c>
      <c r="CC262" s="3" t="str">
        <f t="shared" si="151"/>
        <v>−</v>
      </c>
      <c r="CD262" s="3" t="str">
        <f t="shared" si="152"/>
        <v>−</v>
      </c>
      <c r="CG262" s="3" t="str">
        <f t="shared" si="153"/>
        <v>−</v>
      </c>
      <c r="CH262" s="3" t="str">
        <f t="shared" si="154"/>
        <v>−</v>
      </c>
    </row>
    <row r="263" spans="1:86" ht="52" x14ac:dyDescent="0.2">
      <c r="A263" s="6" t="s">
        <v>474</v>
      </c>
      <c r="B263" s="6" t="s">
        <v>498</v>
      </c>
      <c r="C263" s="11" t="s">
        <v>1465</v>
      </c>
      <c r="D263" s="6" t="s">
        <v>477</v>
      </c>
      <c r="E263" s="6" t="s">
        <v>499</v>
      </c>
      <c r="F263" s="15" t="s">
        <v>1656</v>
      </c>
      <c r="G263" s="6" t="s">
        <v>500</v>
      </c>
      <c r="H263" s="7" t="s">
        <v>71</v>
      </c>
      <c r="I263" s="28" t="s">
        <v>71</v>
      </c>
      <c r="J263" s="28" t="s">
        <v>71</v>
      </c>
      <c r="K263" s="28" t="s">
        <v>71</v>
      </c>
      <c r="L263" s="28" t="s">
        <v>71</v>
      </c>
      <c r="M263" s="8" t="s">
        <v>71</v>
      </c>
      <c r="N263" s="8" t="s">
        <v>71</v>
      </c>
      <c r="O263" s="9" t="s">
        <v>71</v>
      </c>
      <c r="P263" s="7" t="s">
        <v>70</v>
      </c>
      <c r="Q263" s="28" t="s">
        <v>70</v>
      </c>
      <c r="R263" s="28" t="s">
        <v>70</v>
      </c>
      <c r="S263" s="28" t="s">
        <v>481</v>
      </c>
      <c r="T263" s="28" t="s">
        <v>70</v>
      </c>
      <c r="U263" s="28" t="s">
        <v>70</v>
      </c>
      <c r="V263" s="8" t="s">
        <v>70</v>
      </c>
      <c r="W263" s="8" t="s">
        <v>70</v>
      </c>
      <c r="X263" s="9" t="s">
        <v>70</v>
      </c>
      <c r="Y263" s="7" t="s">
        <v>70</v>
      </c>
      <c r="Z263" s="28" t="s">
        <v>70</v>
      </c>
      <c r="AA263" s="28" t="s">
        <v>70</v>
      </c>
      <c r="AB263" s="28" t="s">
        <v>70</v>
      </c>
      <c r="AC263" s="28" t="s">
        <v>71</v>
      </c>
      <c r="AD263" s="8" t="s">
        <v>70</v>
      </c>
      <c r="AE263" s="8" t="s">
        <v>70</v>
      </c>
      <c r="AF263" s="8" t="s">
        <v>70</v>
      </c>
      <c r="AG263" s="9" t="s">
        <v>70</v>
      </c>
      <c r="AH263" s="13" t="str">
        <f t="shared" si="155"/>
        <v>011</v>
      </c>
      <c r="AI263" s="3" t="str">
        <f t="shared" si="156"/>
        <v>−</v>
      </c>
      <c r="AL263" s="3" t="str">
        <f t="shared" si="157"/>
        <v>−</v>
      </c>
      <c r="AM263" s="3" t="str">
        <f t="shared" si="158"/>
        <v>−</v>
      </c>
      <c r="AN263" s="3" t="str">
        <f t="shared" si="159"/>
        <v>−</v>
      </c>
      <c r="AO263" s="3" t="str">
        <f t="shared" si="128"/>
        <v>−</v>
      </c>
      <c r="AP263" s="3" t="str">
        <f t="shared" si="129"/>
        <v>−</v>
      </c>
      <c r="AQ263" s="3" t="str">
        <f t="shared" si="130"/>
        <v>−</v>
      </c>
      <c r="AR263" s="3" t="str">
        <f t="shared" si="131"/>
        <v>−</v>
      </c>
      <c r="AS263" s="3" t="str">
        <f t="shared" si="132"/>
        <v>−</v>
      </c>
      <c r="AT263" s="3" t="str">
        <f t="shared" si="133"/>
        <v>−</v>
      </c>
      <c r="AU263" s="3" t="str">
        <f t="shared" si="134"/>
        <v>−</v>
      </c>
      <c r="AV263" s="3" t="str">
        <f t="shared" si="135"/>
        <v>−</v>
      </c>
      <c r="BA263" s="3" t="str">
        <f t="shared" si="136"/>
        <v>−</v>
      </c>
      <c r="BB263" s="3" t="str">
        <f t="shared" si="137"/>
        <v>−</v>
      </c>
      <c r="BC263" s="3" t="str">
        <f t="shared" si="138"/>
        <v>−</v>
      </c>
      <c r="BI263" s="3" t="str">
        <f t="shared" si="139"/>
        <v>−</v>
      </c>
      <c r="BJ263" s="3" t="str">
        <f t="shared" si="140"/>
        <v>−</v>
      </c>
      <c r="BK263" s="3" t="str">
        <f t="shared" si="141"/>
        <v>−</v>
      </c>
      <c r="BL263" s="3" t="str">
        <f t="shared" si="142"/>
        <v>−</v>
      </c>
      <c r="BM263" s="3" t="str">
        <f t="shared" si="143"/>
        <v>−</v>
      </c>
      <c r="BN263" s="3" t="str">
        <f t="shared" si="144"/>
        <v>○</v>
      </c>
      <c r="BO263" s="3"/>
      <c r="BP263" s="3"/>
      <c r="BQ263" s="3"/>
      <c r="BR263" s="3"/>
      <c r="BS263" s="14" t="s">
        <v>71</v>
      </c>
      <c r="BT263" s="3"/>
      <c r="BU263" s="3"/>
      <c r="BV263" s="3"/>
      <c r="BW263" s="3" t="str">
        <f t="shared" si="145"/>
        <v>−</v>
      </c>
      <c r="BX263" s="3" t="str">
        <f t="shared" si="146"/>
        <v>−</v>
      </c>
      <c r="BY263" s="3" t="str">
        <f t="shared" si="147"/>
        <v>−</v>
      </c>
      <c r="BZ263" s="3" t="str">
        <f t="shared" si="148"/>
        <v>−</v>
      </c>
      <c r="CA263" s="3" t="str">
        <f t="shared" si="149"/>
        <v>−</v>
      </c>
      <c r="CB263" s="3" t="str">
        <f t="shared" si="150"/>
        <v>−</v>
      </c>
      <c r="CC263" s="3" t="str">
        <f t="shared" si="151"/>
        <v>−</v>
      </c>
      <c r="CD263" s="3" t="str">
        <f t="shared" si="152"/>
        <v>−</v>
      </c>
      <c r="CG263" s="3" t="str">
        <f t="shared" si="153"/>
        <v>−</v>
      </c>
      <c r="CH263" s="3" t="str">
        <f t="shared" si="154"/>
        <v>−</v>
      </c>
    </row>
    <row r="264" spans="1:86" ht="39" x14ac:dyDescent="0.2">
      <c r="A264" s="6" t="s">
        <v>474</v>
      </c>
      <c r="B264" s="6" t="s">
        <v>754</v>
      </c>
      <c r="C264" s="11" t="s">
        <v>1466</v>
      </c>
      <c r="D264" s="6" t="s">
        <v>470</v>
      </c>
      <c r="E264" s="6" t="s">
        <v>755</v>
      </c>
      <c r="F264" s="15" t="s">
        <v>1641</v>
      </c>
      <c r="G264" s="6" t="s">
        <v>756</v>
      </c>
      <c r="H264" s="7" t="s">
        <v>70</v>
      </c>
      <c r="I264" s="28" t="s">
        <v>71</v>
      </c>
      <c r="J264" s="28" t="s">
        <v>71</v>
      </c>
      <c r="K264" s="28" t="s">
        <v>70</v>
      </c>
      <c r="L264" s="28" t="s">
        <v>70</v>
      </c>
      <c r="M264" s="8" t="s">
        <v>70</v>
      </c>
      <c r="N264" s="8" t="s">
        <v>70</v>
      </c>
      <c r="O264" s="9" t="s">
        <v>70</v>
      </c>
      <c r="P264" s="7" t="s">
        <v>71</v>
      </c>
      <c r="Q264" s="28" t="s">
        <v>71</v>
      </c>
      <c r="R264" s="28" t="s">
        <v>71</v>
      </c>
      <c r="S264" s="28" t="s">
        <v>71</v>
      </c>
      <c r="T264" s="28" t="s">
        <v>71</v>
      </c>
      <c r="U264" s="28" t="s">
        <v>70</v>
      </c>
      <c r="V264" s="8" t="s">
        <v>70</v>
      </c>
      <c r="W264" s="8" t="s">
        <v>70</v>
      </c>
      <c r="X264" s="9" t="s">
        <v>70</v>
      </c>
      <c r="Y264" s="7" t="s">
        <v>70</v>
      </c>
      <c r="Z264" s="28" t="s">
        <v>70</v>
      </c>
      <c r="AA264" s="28" t="s">
        <v>70</v>
      </c>
      <c r="AB264" s="28" t="s">
        <v>70</v>
      </c>
      <c r="AC264" s="28" t="s">
        <v>70</v>
      </c>
      <c r="AD264" s="8" t="s">
        <v>70</v>
      </c>
      <c r="AE264" s="8" t="s">
        <v>70</v>
      </c>
      <c r="AF264" s="8" t="s">
        <v>71</v>
      </c>
      <c r="AG264" s="9" t="s">
        <v>70</v>
      </c>
      <c r="AH264" s="13" t="str">
        <f t="shared" si="155"/>
        <v>H</v>
      </c>
      <c r="AI264" s="3" t="str">
        <f t="shared" si="156"/>
        <v>−</v>
      </c>
      <c r="AL264" s="3" t="str">
        <f t="shared" si="157"/>
        <v>−</v>
      </c>
      <c r="AM264" s="3" t="str">
        <f t="shared" si="158"/>
        <v>−</v>
      </c>
      <c r="AN264" s="3" t="str">
        <f t="shared" si="159"/>
        <v>−</v>
      </c>
      <c r="AO264" s="3" t="str">
        <f t="shared" si="128"/>
        <v>−</v>
      </c>
      <c r="AP264" s="3" t="str">
        <f t="shared" si="129"/>
        <v>−</v>
      </c>
      <c r="AQ264" s="3" t="str">
        <f t="shared" si="130"/>
        <v>−</v>
      </c>
      <c r="AR264" s="3" t="str">
        <f t="shared" si="131"/>
        <v>○</v>
      </c>
      <c r="AS264" s="3" t="str">
        <f t="shared" si="132"/>
        <v>−</v>
      </c>
      <c r="AT264" s="3" t="str">
        <f t="shared" si="133"/>
        <v>−</v>
      </c>
      <c r="AU264" s="3" t="str">
        <f t="shared" si="134"/>
        <v>−</v>
      </c>
      <c r="AV264" s="3" t="str">
        <f t="shared" si="135"/>
        <v>−</v>
      </c>
      <c r="BA264" s="3" t="str">
        <f t="shared" si="136"/>
        <v>−</v>
      </c>
      <c r="BB264" s="3" t="str">
        <f t="shared" si="137"/>
        <v>−</v>
      </c>
      <c r="BC264" s="3" t="str">
        <f t="shared" si="138"/>
        <v>−</v>
      </c>
      <c r="BI264" s="3" t="str">
        <f t="shared" si="139"/>
        <v>−</v>
      </c>
      <c r="BJ264" s="3" t="str">
        <f t="shared" si="140"/>
        <v>−</v>
      </c>
      <c r="BK264" s="3" t="str">
        <f t="shared" si="141"/>
        <v>−</v>
      </c>
      <c r="BL264" s="3" t="str">
        <f t="shared" si="142"/>
        <v>−</v>
      </c>
      <c r="BM264" s="3" t="str">
        <f t="shared" si="143"/>
        <v>−</v>
      </c>
      <c r="BN264" s="3" t="str">
        <f t="shared" si="144"/>
        <v>−</v>
      </c>
      <c r="BO264" s="3"/>
      <c r="BP264" s="3"/>
      <c r="BQ264" s="3"/>
      <c r="BR264" s="3"/>
      <c r="BS264" s="3"/>
      <c r="BT264" s="3"/>
      <c r="BU264" s="3"/>
      <c r="BV264" s="3"/>
      <c r="BW264" s="3" t="str">
        <f t="shared" si="145"/>
        <v>−</v>
      </c>
      <c r="BX264" s="3" t="str">
        <f t="shared" si="146"/>
        <v>−</v>
      </c>
      <c r="BY264" s="3" t="str">
        <f t="shared" si="147"/>
        <v>−</v>
      </c>
      <c r="BZ264" s="3" t="str">
        <f t="shared" si="148"/>
        <v>−</v>
      </c>
      <c r="CA264" s="3" t="str">
        <f t="shared" si="149"/>
        <v>−</v>
      </c>
      <c r="CB264" s="3" t="str">
        <f t="shared" si="150"/>
        <v>−</v>
      </c>
      <c r="CC264" s="3" t="str">
        <f t="shared" si="151"/>
        <v>−</v>
      </c>
      <c r="CD264" s="3" t="str">
        <f t="shared" si="152"/>
        <v>−</v>
      </c>
      <c r="CG264" s="3" t="str">
        <f t="shared" si="153"/>
        <v>−</v>
      </c>
      <c r="CH264" s="3" t="str">
        <f t="shared" si="154"/>
        <v>−</v>
      </c>
    </row>
    <row r="265" spans="1:86" ht="39" x14ac:dyDescent="0.2">
      <c r="A265" s="6" t="s">
        <v>474</v>
      </c>
      <c r="B265" s="6" t="s">
        <v>702</v>
      </c>
      <c r="C265" s="11" t="s">
        <v>1467</v>
      </c>
      <c r="D265" s="6" t="s">
        <v>470</v>
      </c>
      <c r="E265" s="6" t="s">
        <v>703</v>
      </c>
      <c r="F265" s="15" t="s">
        <v>1677</v>
      </c>
      <c r="G265" s="6" t="s">
        <v>704</v>
      </c>
      <c r="H265" s="7" t="s">
        <v>71</v>
      </c>
      <c r="I265" s="28" t="s">
        <v>71</v>
      </c>
      <c r="J265" s="28" t="s">
        <v>70</v>
      </c>
      <c r="K265" s="28" t="s">
        <v>70</v>
      </c>
      <c r="L265" s="28" t="s">
        <v>70</v>
      </c>
      <c r="M265" s="8" t="s">
        <v>70</v>
      </c>
      <c r="N265" s="8" t="s">
        <v>70</v>
      </c>
      <c r="O265" s="9" t="s">
        <v>70</v>
      </c>
      <c r="P265" s="7" t="s">
        <v>71</v>
      </c>
      <c r="Q265" s="28" t="s">
        <v>70</v>
      </c>
      <c r="R265" s="28" t="s">
        <v>70</v>
      </c>
      <c r="S265" s="28" t="s">
        <v>70</v>
      </c>
      <c r="T265" s="28" t="s">
        <v>71</v>
      </c>
      <c r="U265" s="28" t="s">
        <v>70</v>
      </c>
      <c r="V265" s="8" t="s">
        <v>70</v>
      </c>
      <c r="W265" s="8" t="s">
        <v>70</v>
      </c>
      <c r="X265" s="9" t="s">
        <v>70</v>
      </c>
      <c r="Y265" s="7" t="s">
        <v>70</v>
      </c>
      <c r="Z265" s="28" t="s">
        <v>70</v>
      </c>
      <c r="AA265" s="28" t="s">
        <v>70</v>
      </c>
      <c r="AB265" s="28" t="s">
        <v>70</v>
      </c>
      <c r="AC265" s="28" t="s">
        <v>70</v>
      </c>
      <c r="AD265" s="8" t="s">
        <v>70</v>
      </c>
      <c r="AE265" s="8" t="s">
        <v>70</v>
      </c>
      <c r="AF265" s="8" t="s">
        <v>71</v>
      </c>
      <c r="AG265" s="9" t="s">
        <v>70</v>
      </c>
      <c r="AH265" s="13" t="str">
        <f t="shared" si="155"/>
        <v>D,011</v>
      </c>
      <c r="AI265" s="3" t="str">
        <f t="shared" si="156"/>
        <v>−</v>
      </c>
      <c r="AL265" s="3" t="str">
        <f t="shared" si="157"/>
        <v>−</v>
      </c>
      <c r="AM265" s="3" t="str">
        <f t="shared" si="158"/>
        <v>−</v>
      </c>
      <c r="AN265" s="3" t="str">
        <f t="shared" si="159"/>
        <v>○</v>
      </c>
      <c r="AO265" s="3" t="str">
        <f t="shared" si="128"/>
        <v>−</v>
      </c>
      <c r="AP265" s="3" t="str">
        <f t="shared" si="129"/>
        <v>−</v>
      </c>
      <c r="AQ265" s="3" t="str">
        <f t="shared" si="130"/>
        <v>−</v>
      </c>
      <c r="AR265" s="3" t="str">
        <f t="shared" si="131"/>
        <v>−</v>
      </c>
      <c r="AS265" s="3" t="str">
        <f t="shared" si="132"/>
        <v>−</v>
      </c>
      <c r="AT265" s="3" t="str">
        <f t="shared" si="133"/>
        <v>−</v>
      </c>
      <c r="AU265" s="3" t="str">
        <f t="shared" si="134"/>
        <v>−</v>
      </c>
      <c r="AV265" s="3" t="str">
        <f t="shared" si="135"/>
        <v>−</v>
      </c>
      <c r="BA265" s="3" t="str">
        <f t="shared" si="136"/>
        <v>−</v>
      </c>
      <c r="BB265" s="3" t="str">
        <f t="shared" si="137"/>
        <v>−</v>
      </c>
      <c r="BC265" s="3" t="str">
        <f t="shared" si="138"/>
        <v>−</v>
      </c>
      <c r="BI265" s="3" t="str">
        <f t="shared" si="139"/>
        <v>−</v>
      </c>
      <c r="BJ265" s="3" t="str">
        <f t="shared" si="140"/>
        <v>−</v>
      </c>
      <c r="BK265" s="3" t="str">
        <f t="shared" si="141"/>
        <v>−</v>
      </c>
      <c r="BL265" s="3" t="str">
        <f t="shared" si="142"/>
        <v>−</v>
      </c>
      <c r="BM265" s="3" t="str">
        <f t="shared" si="143"/>
        <v>−</v>
      </c>
      <c r="BN265" s="3" t="str">
        <f t="shared" si="144"/>
        <v>○</v>
      </c>
      <c r="BO265" s="14" t="s">
        <v>71</v>
      </c>
      <c r="BQ265" s="14" t="s">
        <v>71</v>
      </c>
      <c r="BR265" s="14" t="s">
        <v>71</v>
      </c>
      <c r="BS265" s="14" t="s">
        <v>71</v>
      </c>
      <c r="BT265" s="14" t="s">
        <v>71</v>
      </c>
      <c r="BU265" s="14" t="s">
        <v>71</v>
      </c>
      <c r="BW265" s="3" t="str">
        <f t="shared" si="145"/>
        <v>−</v>
      </c>
      <c r="BX265" s="3" t="str">
        <f t="shared" si="146"/>
        <v>−</v>
      </c>
      <c r="BY265" s="3" t="str">
        <f t="shared" si="147"/>
        <v>−</v>
      </c>
      <c r="BZ265" s="3" t="str">
        <f t="shared" si="148"/>
        <v>−</v>
      </c>
      <c r="CA265" s="3" t="str">
        <f t="shared" si="149"/>
        <v>−</v>
      </c>
      <c r="CB265" s="3" t="str">
        <f t="shared" si="150"/>
        <v>−</v>
      </c>
      <c r="CC265" s="3" t="str">
        <f t="shared" si="151"/>
        <v>−</v>
      </c>
      <c r="CD265" s="3" t="str">
        <f t="shared" si="152"/>
        <v>−</v>
      </c>
      <c r="CG265" s="3" t="str">
        <f t="shared" si="153"/>
        <v>−</v>
      </c>
      <c r="CH265" s="3" t="str">
        <f t="shared" si="154"/>
        <v>−</v>
      </c>
    </row>
    <row r="266" spans="1:86" ht="39" x14ac:dyDescent="0.2">
      <c r="A266" s="6" t="s">
        <v>474</v>
      </c>
      <c r="B266" s="6" t="s">
        <v>716</v>
      </c>
      <c r="C266" s="11" t="s">
        <v>1468</v>
      </c>
      <c r="D266" s="6" t="s">
        <v>687</v>
      </c>
      <c r="E266" s="6" t="s">
        <v>717</v>
      </c>
      <c r="F266" s="17" t="s">
        <v>1678</v>
      </c>
      <c r="G266" s="6" t="s">
        <v>718</v>
      </c>
      <c r="H266" s="7" t="s">
        <v>70</v>
      </c>
      <c r="I266" s="28" t="s">
        <v>71</v>
      </c>
      <c r="J266" s="28" t="s">
        <v>71</v>
      </c>
      <c r="K266" s="28" t="s">
        <v>71</v>
      </c>
      <c r="L266" s="28" t="s">
        <v>71</v>
      </c>
      <c r="M266" s="8" t="s">
        <v>71</v>
      </c>
      <c r="N266" s="8" t="s">
        <v>71</v>
      </c>
      <c r="O266" s="9" t="s">
        <v>70</v>
      </c>
      <c r="P266" s="7" t="s">
        <v>70</v>
      </c>
      <c r="Q266" s="28" t="s">
        <v>70</v>
      </c>
      <c r="R266" s="28" t="s">
        <v>71</v>
      </c>
      <c r="S266" s="28" t="s">
        <v>71</v>
      </c>
      <c r="T266" s="28" t="s">
        <v>71</v>
      </c>
      <c r="U266" s="28" t="s">
        <v>70</v>
      </c>
      <c r="V266" s="8" t="s">
        <v>70</v>
      </c>
      <c r="W266" s="8" t="s">
        <v>70</v>
      </c>
      <c r="X266" s="9" t="s">
        <v>70</v>
      </c>
      <c r="Y266" s="7" t="s">
        <v>70</v>
      </c>
      <c r="Z266" s="28" t="s">
        <v>70</v>
      </c>
      <c r="AA266" s="28" t="s">
        <v>70</v>
      </c>
      <c r="AB266" s="28" t="s">
        <v>70</v>
      </c>
      <c r="AC266" s="28" t="s">
        <v>70</v>
      </c>
      <c r="AD266" s="8" t="s">
        <v>70</v>
      </c>
      <c r="AE266" s="8" t="s">
        <v>70</v>
      </c>
      <c r="AF266" s="8" t="s">
        <v>71</v>
      </c>
      <c r="AG266" s="9" t="s">
        <v>70</v>
      </c>
      <c r="AH266" s="13" t="str">
        <f t="shared" si="155"/>
        <v>O,011,012,102,142,143,144</v>
      </c>
      <c r="AI266" s="3" t="str">
        <f t="shared" si="156"/>
        <v>−</v>
      </c>
      <c r="AL266" s="3" t="str">
        <f t="shared" si="157"/>
        <v>−</v>
      </c>
      <c r="AM266" s="3" t="str">
        <f t="shared" si="158"/>
        <v>−</v>
      </c>
      <c r="AN266" s="3" t="str">
        <f t="shared" si="159"/>
        <v>−</v>
      </c>
      <c r="AO266" s="3" t="str">
        <f t="shared" si="128"/>
        <v>−</v>
      </c>
      <c r="AP266" s="3" t="str">
        <f t="shared" si="129"/>
        <v>−</v>
      </c>
      <c r="AQ266" s="3" t="str">
        <f t="shared" si="130"/>
        <v>−</v>
      </c>
      <c r="AR266" s="3" t="str">
        <f t="shared" si="131"/>
        <v>−</v>
      </c>
      <c r="AS266" s="3" t="str">
        <f t="shared" si="132"/>
        <v>−</v>
      </c>
      <c r="AT266" s="3" t="str">
        <f t="shared" si="133"/>
        <v>−</v>
      </c>
      <c r="AU266" s="3" t="str">
        <f t="shared" si="134"/>
        <v>−</v>
      </c>
      <c r="AV266" s="3" t="str">
        <f t="shared" si="135"/>
        <v>−</v>
      </c>
      <c r="BA266" s="3" t="str">
        <f t="shared" si="136"/>
        <v>−</v>
      </c>
      <c r="BB266" s="3" t="str">
        <f t="shared" si="137"/>
        <v>−</v>
      </c>
      <c r="BC266" s="3" t="str">
        <f t="shared" si="138"/>
        <v>○</v>
      </c>
      <c r="BG266" s="3" t="s">
        <v>71</v>
      </c>
      <c r="BI266" s="3" t="str">
        <f t="shared" si="139"/>
        <v>−</v>
      </c>
      <c r="BJ266" s="3" t="str">
        <f t="shared" si="140"/>
        <v>−</v>
      </c>
      <c r="BK266" s="3" t="str">
        <f t="shared" si="141"/>
        <v>−</v>
      </c>
      <c r="BL266" s="3" t="str">
        <f t="shared" si="142"/>
        <v>−</v>
      </c>
      <c r="BM266" s="3" t="str">
        <f t="shared" si="143"/>
        <v>−</v>
      </c>
      <c r="BN266" s="3" t="str">
        <f t="shared" si="144"/>
        <v>○</v>
      </c>
      <c r="BS266" s="14" t="s">
        <v>71</v>
      </c>
      <c r="BW266" s="3" t="str">
        <f t="shared" si="145"/>
        <v>○</v>
      </c>
      <c r="BX266" s="3" t="str">
        <f t="shared" si="146"/>
        <v>−</v>
      </c>
      <c r="BY266" s="3" t="str">
        <f t="shared" si="147"/>
        <v>−</v>
      </c>
      <c r="BZ266" s="3" t="str">
        <f t="shared" si="148"/>
        <v>−</v>
      </c>
      <c r="CA266" s="3" t="str">
        <f t="shared" si="149"/>
        <v>○</v>
      </c>
      <c r="CB266" s="3" t="str">
        <f t="shared" si="150"/>
        <v>−</v>
      </c>
      <c r="CC266" s="3" t="str">
        <f t="shared" si="151"/>
        <v>○</v>
      </c>
      <c r="CD266" s="3" t="str">
        <f t="shared" si="152"/>
        <v>○</v>
      </c>
      <c r="CE266" s="3" t="s">
        <v>71</v>
      </c>
      <c r="CG266" s="3" t="str">
        <f t="shared" si="153"/>
        <v>○</v>
      </c>
      <c r="CH266" s="3" t="str">
        <f t="shared" si="154"/>
        <v>−</v>
      </c>
    </row>
    <row r="267" spans="1:86" ht="52" x14ac:dyDescent="0.2">
      <c r="A267" s="6" t="s">
        <v>474</v>
      </c>
      <c r="B267" s="6" t="s">
        <v>706</v>
      </c>
      <c r="C267" s="11" t="s">
        <v>1469</v>
      </c>
      <c r="D267" s="6" t="s">
        <v>687</v>
      </c>
      <c r="E267" s="6" t="s">
        <v>707</v>
      </c>
      <c r="F267" s="17" t="s">
        <v>1679</v>
      </c>
      <c r="G267" s="6" t="s">
        <v>708</v>
      </c>
      <c r="H267" s="7" t="s">
        <v>70</v>
      </c>
      <c r="I267" s="28" t="s">
        <v>71</v>
      </c>
      <c r="J267" s="28" t="s">
        <v>71</v>
      </c>
      <c r="K267" s="28" t="s">
        <v>70</v>
      </c>
      <c r="L267" s="28" t="s">
        <v>70</v>
      </c>
      <c r="M267" s="8" t="s">
        <v>70</v>
      </c>
      <c r="N267" s="8" t="s">
        <v>70</v>
      </c>
      <c r="O267" s="9" t="s">
        <v>70</v>
      </c>
      <c r="P267" s="7" t="s">
        <v>70</v>
      </c>
      <c r="Q267" s="28" t="s">
        <v>70</v>
      </c>
      <c r="R267" s="28" t="s">
        <v>70</v>
      </c>
      <c r="S267" s="28" t="s">
        <v>70</v>
      </c>
      <c r="T267" s="28" t="s">
        <v>70</v>
      </c>
      <c r="U267" s="28" t="s">
        <v>70</v>
      </c>
      <c r="V267" s="8" t="s">
        <v>70</v>
      </c>
      <c r="W267" s="8" t="s">
        <v>70</v>
      </c>
      <c r="X267" s="9" t="s">
        <v>71</v>
      </c>
      <c r="Y267" s="7" t="s">
        <v>71</v>
      </c>
      <c r="Z267" s="28" t="s">
        <v>70</v>
      </c>
      <c r="AA267" s="28" t="s">
        <v>70</v>
      </c>
      <c r="AB267" s="28" t="s">
        <v>70</v>
      </c>
      <c r="AC267" s="28" t="s">
        <v>70</v>
      </c>
      <c r="AD267" s="8" t="s">
        <v>70</v>
      </c>
      <c r="AE267" s="8" t="s">
        <v>70</v>
      </c>
      <c r="AF267" s="8" t="s">
        <v>70</v>
      </c>
      <c r="AG267" s="9" t="s">
        <v>70</v>
      </c>
      <c r="AH267" s="13" t="str">
        <f t="shared" si="155"/>
        <v>011,O</v>
      </c>
      <c r="AI267" s="3" t="str">
        <f t="shared" si="156"/>
        <v>−</v>
      </c>
      <c r="AL267" s="3" t="str">
        <f t="shared" si="157"/>
        <v>−</v>
      </c>
      <c r="AM267" s="3" t="str">
        <f t="shared" si="158"/>
        <v>−</v>
      </c>
      <c r="AN267" s="3" t="str">
        <f t="shared" si="159"/>
        <v>−</v>
      </c>
      <c r="AO267" s="3" t="str">
        <f t="shared" si="128"/>
        <v>−</v>
      </c>
      <c r="AP267" s="3" t="str">
        <f t="shared" si="129"/>
        <v>−</v>
      </c>
      <c r="AQ267" s="3" t="str">
        <f t="shared" si="130"/>
        <v>−</v>
      </c>
      <c r="AR267" s="3" t="str">
        <f t="shared" si="131"/>
        <v>−</v>
      </c>
      <c r="AS267" s="3" t="str">
        <f t="shared" si="132"/>
        <v>−</v>
      </c>
      <c r="AT267" s="3" t="str">
        <f t="shared" si="133"/>
        <v>−</v>
      </c>
      <c r="AU267" s="3" t="str">
        <f t="shared" si="134"/>
        <v>−</v>
      </c>
      <c r="AV267" s="3" t="str">
        <f t="shared" si="135"/>
        <v>−</v>
      </c>
      <c r="BA267" s="3" t="str">
        <f t="shared" si="136"/>
        <v>−</v>
      </c>
      <c r="BB267" s="3" t="str">
        <f t="shared" si="137"/>
        <v>−</v>
      </c>
      <c r="BC267" s="3" t="str">
        <f t="shared" si="138"/>
        <v>○</v>
      </c>
      <c r="BG267" s="3" t="s">
        <v>71</v>
      </c>
      <c r="BI267" s="3" t="str">
        <f t="shared" si="139"/>
        <v>−</v>
      </c>
      <c r="BJ267" s="3" t="str">
        <f t="shared" si="140"/>
        <v>−</v>
      </c>
      <c r="BK267" s="3" t="str">
        <f t="shared" si="141"/>
        <v>−</v>
      </c>
      <c r="BL267" s="3" t="str">
        <f t="shared" si="142"/>
        <v>−</v>
      </c>
      <c r="BM267" s="3" t="str">
        <f t="shared" si="143"/>
        <v>−</v>
      </c>
      <c r="BN267" s="3" t="str">
        <f t="shared" si="144"/>
        <v>○</v>
      </c>
      <c r="BO267" s="14" t="s">
        <v>71</v>
      </c>
      <c r="BQ267" s="14" t="s">
        <v>71</v>
      </c>
      <c r="BR267" s="14" t="s">
        <v>71</v>
      </c>
      <c r="BS267" s="14" t="s">
        <v>71</v>
      </c>
      <c r="BT267" s="14" t="s">
        <v>71</v>
      </c>
      <c r="BU267" s="14" t="s">
        <v>71</v>
      </c>
      <c r="BW267" s="3" t="str">
        <f t="shared" si="145"/>
        <v>−</v>
      </c>
      <c r="BX267" s="3" t="str">
        <f t="shared" si="146"/>
        <v>−</v>
      </c>
      <c r="BY267" s="3" t="str">
        <f t="shared" si="147"/>
        <v>−</v>
      </c>
      <c r="BZ267" s="3" t="str">
        <f t="shared" si="148"/>
        <v>−</v>
      </c>
      <c r="CA267" s="3" t="str">
        <f t="shared" si="149"/>
        <v>−</v>
      </c>
      <c r="CB267" s="3" t="str">
        <f t="shared" si="150"/>
        <v>−</v>
      </c>
      <c r="CC267" s="3" t="str">
        <f t="shared" si="151"/>
        <v>−</v>
      </c>
      <c r="CD267" s="3" t="str">
        <f t="shared" si="152"/>
        <v>−</v>
      </c>
      <c r="CG267" s="3" t="str">
        <f t="shared" si="153"/>
        <v>−</v>
      </c>
      <c r="CH267" s="3" t="str">
        <f t="shared" si="154"/>
        <v>−</v>
      </c>
    </row>
    <row r="268" spans="1:86" ht="39" x14ac:dyDescent="0.2">
      <c r="A268" s="6" t="s">
        <v>474</v>
      </c>
      <c r="B268" s="6" t="s">
        <v>683</v>
      </c>
      <c r="C268" s="11" t="s">
        <v>1470</v>
      </c>
      <c r="D268" s="6" t="s">
        <v>470</v>
      </c>
      <c r="E268" s="6" t="s">
        <v>684</v>
      </c>
      <c r="F268" s="15" t="s">
        <v>1656</v>
      </c>
      <c r="G268" s="6" t="s">
        <v>685</v>
      </c>
      <c r="H268" s="7" t="s">
        <v>71</v>
      </c>
      <c r="I268" s="28" t="s">
        <v>71</v>
      </c>
      <c r="J268" s="28" t="s">
        <v>71</v>
      </c>
      <c r="K268" s="28" t="s">
        <v>70</v>
      </c>
      <c r="L268" s="28" t="s">
        <v>70</v>
      </c>
      <c r="M268" s="8" t="s">
        <v>70</v>
      </c>
      <c r="N268" s="8" t="s">
        <v>70</v>
      </c>
      <c r="O268" s="9" t="s">
        <v>70</v>
      </c>
      <c r="P268" s="7" t="s">
        <v>71</v>
      </c>
      <c r="Q268" s="28" t="s">
        <v>70</v>
      </c>
      <c r="R268" s="28" t="s">
        <v>70</v>
      </c>
      <c r="S268" s="28" t="s">
        <v>71</v>
      </c>
      <c r="T268" s="28" t="s">
        <v>70</v>
      </c>
      <c r="U268" s="28" t="s">
        <v>70</v>
      </c>
      <c r="V268" s="8" t="s">
        <v>70</v>
      </c>
      <c r="W268" s="8" t="s">
        <v>70</v>
      </c>
      <c r="X268" s="9" t="s">
        <v>70</v>
      </c>
      <c r="Y268" s="7" t="s">
        <v>70</v>
      </c>
      <c r="Z268" s="28" t="s">
        <v>70</v>
      </c>
      <c r="AA268" s="28" t="s">
        <v>70</v>
      </c>
      <c r="AB268" s="28" t="s">
        <v>70</v>
      </c>
      <c r="AC268" s="28" t="s">
        <v>70</v>
      </c>
      <c r="AD268" s="8" t="s">
        <v>70</v>
      </c>
      <c r="AE268" s="8" t="s">
        <v>70</v>
      </c>
      <c r="AF268" s="8" t="s">
        <v>71</v>
      </c>
      <c r="AG268" s="9" t="s">
        <v>70</v>
      </c>
      <c r="AH268" s="13" t="str">
        <f t="shared" si="155"/>
        <v>011</v>
      </c>
      <c r="AI268" s="3" t="str">
        <f t="shared" si="156"/>
        <v>−</v>
      </c>
      <c r="AL268" s="3" t="str">
        <f t="shared" si="157"/>
        <v>−</v>
      </c>
      <c r="AM268" s="3" t="str">
        <f t="shared" si="158"/>
        <v>−</v>
      </c>
      <c r="AN268" s="3" t="str">
        <f t="shared" si="159"/>
        <v>−</v>
      </c>
      <c r="AO268" s="3" t="str">
        <f t="shared" si="128"/>
        <v>−</v>
      </c>
      <c r="AP268" s="3" t="str">
        <f t="shared" si="129"/>
        <v>−</v>
      </c>
      <c r="AQ268" s="3" t="str">
        <f t="shared" si="130"/>
        <v>−</v>
      </c>
      <c r="AR268" s="3" t="str">
        <f t="shared" si="131"/>
        <v>−</v>
      </c>
      <c r="AS268" s="3" t="str">
        <f t="shared" si="132"/>
        <v>−</v>
      </c>
      <c r="AT268" s="3" t="str">
        <f t="shared" si="133"/>
        <v>−</v>
      </c>
      <c r="AU268" s="3" t="str">
        <f t="shared" si="134"/>
        <v>−</v>
      </c>
      <c r="AV268" s="3" t="str">
        <f t="shared" si="135"/>
        <v>−</v>
      </c>
      <c r="BA268" s="3" t="str">
        <f t="shared" si="136"/>
        <v>−</v>
      </c>
      <c r="BB268" s="3" t="str">
        <f t="shared" si="137"/>
        <v>−</v>
      </c>
      <c r="BC268" s="3" t="str">
        <f t="shared" si="138"/>
        <v>−</v>
      </c>
      <c r="BI268" s="3" t="str">
        <f t="shared" si="139"/>
        <v>−</v>
      </c>
      <c r="BJ268" s="3" t="str">
        <f t="shared" si="140"/>
        <v>−</v>
      </c>
      <c r="BK268" s="3" t="str">
        <f t="shared" si="141"/>
        <v>−</v>
      </c>
      <c r="BL268" s="3" t="str">
        <f t="shared" si="142"/>
        <v>−</v>
      </c>
      <c r="BM268" s="3" t="str">
        <f t="shared" si="143"/>
        <v>−</v>
      </c>
      <c r="BN268" s="3" t="str">
        <f t="shared" si="144"/>
        <v>○</v>
      </c>
      <c r="BO268" s="3"/>
      <c r="BP268" s="3"/>
      <c r="BQ268" s="14" t="s">
        <v>71</v>
      </c>
      <c r="BR268" s="14" t="s">
        <v>71</v>
      </c>
      <c r="BS268" s="3"/>
      <c r="BT268" s="3"/>
      <c r="BU268" s="3"/>
      <c r="BV268" s="3"/>
      <c r="BW268" s="3" t="str">
        <f t="shared" si="145"/>
        <v>−</v>
      </c>
      <c r="BX268" s="3" t="str">
        <f t="shared" si="146"/>
        <v>−</v>
      </c>
      <c r="BY268" s="3" t="str">
        <f t="shared" si="147"/>
        <v>−</v>
      </c>
      <c r="BZ268" s="3" t="str">
        <f t="shared" si="148"/>
        <v>−</v>
      </c>
      <c r="CA268" s="3" t="str">
        <f t="shared" si="149"/>
        <v>−</v>
      </c>
      <c r="CB268" s="3" t="str">
        <f t="shared" si="150"/>
        <v>−</v>
      </c>
      <c r="CC268" s="3" t="str">
        <f t="shared" si="151"/>
        <v>−</v>
      </c>
      <c r="CD268" s="3" t="str">
        <f t="shared" si="152"/>
        <v>−</v>
      </c>
      <c r="CG268" s="3" t="str">
        <f t="shared" si="153"/>
        <v>−</v>
      </c>
      <c r="CH268" s="3" t="str">
        <f t="shared" si="154"/>
        <v>−</v>
      </c>
    </row>
    <row r="269" spans="1:86" ht="39" x14ac:dyDescent="0.2">
      <c r="A269" s="6" t="s">
        <v>474</v>
      </c>
      <c r="B269" s="6" t="s">
        <v>686</v>
      </c>
      <c r="C269" s="11" t="s">
        <v>1471</v>
      </c>
      <c r="D269" s="6" t="s">
        <v>687</v>
      </c>
      <c r="E269" s="6" t="s">
        <v>688</v>
      </c>
      <c r="F269" s="15" t="s">
        <v>1656</v>
      </c>
      <c r="G269" s="6" t="s">
        <v>689</v>
      </c>
      <c r="H269" s="7" t="s">
        <v>70</v>
      </c>
      <c r="I269" s="28" t="s">
        <v>70</v>
      </c>
      <c r="J269" s="28" t="s">
        <v>71</v>
      </c>
      <c r="K269" s="28" t="s">
        <v>71</v>
      </c>
      <c r="L269" s="28" t="s">
        <v>70</v>
      </c>
      <c r="M269" s="8" t="s">
        <v>70</v>
      </c>
      <c r="N269" s="8" t="s">
        <v>70</v>
      </c>
      <c r="O269" s="9" t="s">
        <v>70</v>
      </c>
      <c r="P269" s="7" t="s">
        <v>71</v>
      </c>
      <c r="Q269" s="28" t="s">
        <v>70</v>
      </c>
      <c r="R269" s="28" t="s">
        <v>70</v>
      </c>
      <c r="S269" s="28" t="s">
        <v>71</v>
      </c>
      <c r="T269" s="28" t="s">
        <v>70</v>
      </c>
      <c r="U269" s="28" t="s">
        <v>70</v>
      </c>
      <c r="V269" s="8" t="s">
        <v>70</v>
      </c>
      <c r="W269" s="8" t="s">
        <v>70</v>
      </c>
      <c r="X269" s="9" t="s">
        <v>70</v>
      </c>
      <c r="Y269" s="7" t="s">
        <v>70</v>
      </c>
      <c r="Z269" s="28" t="s">
        <v>70</v>
      </c>
      <c r="AA269" s="28" t="s">
        <v>70</v>
      </c>
      <c r="AB269" s="28" t="s">
        <v>70</v>
      </c>
      <c r="AC269" s="28" t="s">
        <v>70</v>
      </c>
      <c r="AD269" s="8" t="s">
        <v>70</v>
      </c>
      <c r="AE269" s="8" t="s">
        <v>70</v>
      </c>
      <c r="AF269" s="8" t="s">
        <v>71</v>
      </c>
      <c r="AG269" s="9" t="s">
        <v>70</v>
      </c>
      <c r="AH269" s="13" t="str">
        <f t="shared" si="155"/>
        <v>011</v>
      </c>
      <c r="AI269" s="3" t="str">
        <f t="shared" si="156"/>
        <v>−</v>
      </c>
      <c r="AL269" s="3" t="str">
        <f t="shared" si="157"/>
        <v>−</v>
      </c>
      <c r="AM269" s="3" t="str">
        <f t="shared" si="158"/>
        <v>−</v>
      </c>
      <c r="AN269" s="3" t="str">
        <f t="shared" si="159"/>
        <v>−</v>
      </c>
      <c r="AO269" s="3" t="str">
        <f t="shared" si="128"/>
        <v>−</v>
      </c>
      <c r="AP269" s="3" t="str">
        <f t="shared" si="129"/>
        <v>−</v>
      </c>
      <c r="AQ269" s="3" t="str">
        <f t="shared" si="130"/>
        <v>−</v>
      </c>
      <c r="AR269" s="3" t="str">
        <f t="shared" si="131"/>
        <v>−</v>
      </c>
      <c r="AS269" s="3" t="str">
        <f t="shared" si="132"/>
        <v>−</v>
      </c>
      <c r="AT269" s="3" t="str">
        <f t="shared" si="133"/>
        <v>−</v>
      </c>
      <c r="AU269" s="3" t="str">
        <f t="shared" si="134"/>
        <v>−</v>
      </c>
      <c r="AV269" s="3" t="str">
        <f t="shared" si="135"/>
        <v>−</v>
      </c>
      <c r="BA269" s="3" t="str">
        <f t="shared" si="136"/>
        <v>−</v>
      </c>
      <c r="BB269" s="3" t="str">
        <f t="shared" si="137"/>
        <v>−</v>
      </c>
      <c r="BC269" s="3" t="str">
        <f t="shared" si="138"/>
        <v>−</v>
      </c>
      <c r="BI269" s="3" t="str">
        <f t="shared" si="139"/>
        <v>−</v>
      </c>
      <c r="BJ269" s="3" t="str">
        <f t="shared" si="140"/>
        <v>−</v>
      </c>
      <c r="BK269" s="3" t="str">
        <f t="shared" si="141"/>
        <v>−</v>
      </c>
      <c r="BL269" s="3" t="str">
        <f t="shared" si="142"/>
        <v>−</v>
      </c>
      <c r="BM269" s="3" t="str">
        <f t="shared" si="143"/>
        <v>−</v>
      </c>
      <c r="BN269" s="3" t="str">
        <f t="shared" si="144"/>
        <v>○</v>
      </c>
      <c r="BO269" s="3"/>
      <c r="BP269" s="3"/>
      <c r="BQ269" s="14" t="s">
        <v>71</v>
      </c>
      <c r="BR269" s="14" t="s">
        <v>71</v>
      </c>
      <c r="BS269" s="3"/>
      <c r="BT269" s="3"/>
      <c r="BU269" s="3"/>
      <c r="BV269" s="3"/>
      <c r="BW269" s="3" t="str">
        <f t="shared" si="145"/>
        <v>−</v>
      </c>
      <c r="BX269" s="3" t="str">
        <f t="shared" si="146"/>
        <v>−</v>
      </c>
      <c r="BY269" s="3" t="str">
        <f t="shared" si="147"/>
        <v>−</v>
      </c>
      <c r="BZ269" s="3" t="str">
        <f t="shared" si="148"/>
        <v>−</v>
      </c>
      <c r="CA269" s="3" t="str">
        <f t="shared" si="149"/>
        <v>−</v>
      </c>
      <c r="CB269" s="3" t="str">
        <f t="shared" si="150"/>
        <v>−</v>
      </c>
      <c r="CC269" s="3" t="str">
        <f t="shared" si="151"/>
        <v>−</v>
      </c>
      <c r="CD269" s="3" t="str">
        <f t="shared" si="152"/>
        <v>−</v>
      </c>
      <c r="CG269" s="3" t="str">
        <f t="shared" si="153"/>
        <v>−</v>
      </c>
      <c r="CH269" s="3" t="str">
        <f t="shared" si="154"/>
        <v>−</v>
      </c>
    </row>
    <row r="270" spans="1:86" ht="52" x14ac:dyDescent="0.2">
      <c r="A270" s="6" t="s">
        <v>474</v>
      </c>
      <c r="B270" s="6" t="s">
        <v>504</v>
      </c>
      <c r="C270" s="11" t="s">
        <v>1472</v>
      </c>
      <c r="D270" s="6" t="s">
        <v>470</v>
      </c>
      <c r="E270" s="6" t="s">
        <v>705</v>
      </c>
      <c r="F270" s="15" t="s">
        <v>1656</v>
      </c>
      <c r="G270" s="6" t="s">
        <v>1652</v>
      </c>
      <c r="H270" s="7" t="s">
        <v>71</v>
      </c>
      <c r="I270" s="28" t="s">
        <v>71</v>
      </c>
      <c r="J270" s="28" t="s">
        <v>71</v>
      </c>
      <c r="K270" s="28" t="s">
        <v>70</v>
      </c>
      <c r="L270" s="28" t="s">
        <v>70</v>
      </c>
      <c r="M270" s="8" t="s">
        <v>70</v>
      </c>
      <c r="N270" s="8" t="s">
        <v>70</v>
      </c>
      <c r="O270" s="9" t="s">
        <v>70</v>
      </c>
      <c r="P270" s="7" t="s">
        <v>70</v>
      </c>
      <c r="Q270" s="28" t="s">
        <v>70</v>
      </c>
      <c r="R270" s="28" t="s">
        <v>71</v>
      </c>
      <c r="S270" s="28" t="s">
        <v>71</v>
      </c>
      <c r="T270" s="28" t="s">
        <v>70</v>
      </c>
      <c r="U270" s="28" t="s">
        <v>70</v>
      </c>
      <c r="V270" s="8" t="s">
        <v>70</v>
      </c>
      <c r="W270" s="8" t="s">
        <v>70</v>
      </c>
      <c r="X270" s="9" t="s">
        <v>70</v>
      </c>
      <c r="Y270" s="7" t="s">
        <v>70</v>
      </c>
      <c r="Z270" s="28" t="s">
        <v>70</v>
      </c>
      <c r="AA270" s="28" t="s">
        <v>70</v>
      </c>
      <c r="AB270" s="28" t="s">
        <v>70</v>
      </c>
      <c r="AC270" s="28" t="s">
        <v>70</v>
      </c>
      <c r="AD270" s="8" t="s">
        <v>70</v>
      </c>
      <c r="AE270" s="8" t="s">
        <v>70</v>
      </c>
      <c r="AF270" s="8" t="s">
        <v>71</v>
      </c>
      <c r="AG270" s="9" t="s">
        <v>70</v>
      </c>
      <c r="AH270" s="13" t="str">
        <f t="shared" si="155"/>
        <v>011</v>
      </c>
      <c r="AI270" s="3" t="str">
        <f t="shared" si="156"/>
        <v>−</v>
      </c>
      <c r="AL270" s="3" t="str">
        <f t="shared" si="157"/>
        <v>−</v>
      </c>
      <c r="AM270" s="3" t="str">
        <f t="shared" si="158"/>
        <v>−</v>
      </c>
      <c r="AN270" s="3" t="str">
        <f t="shared" si="159"/>
        <v>−</v>
      </c>
      <c r="AO270" s="3" t="str">
        <f t="shared" si="128"/>
        <v>−</v>
      </c>
      <c r="AP270" s="3" t="str">
        <f t="shared" si="129"/>
        <v>−</v>
      </c>
      <c r="AQ270" s="3" t="str">
        <f t="shared" si="130"/>
        <v>−</v>
      </c>
      <c r="AR270" s="3" t="str">
        <f t="shared" si="131"/>
        <v>−</v>
      </c>
      <c r="AS270" s="3" t="str">
        <f t="shared" si="132"/>
        <v>−</v>
      </c>
      <c r="AT270" s="3" t="str">
        <f t="shared" si="133"/>
        <v>−</v>
      </c>
      <c r="AU270" s="3" t="str">
        <f t="shared" si="134"/>
        <v>−</v>
      </c>
      <c r="AV270" s="3" t="str">
        <f t="shared" si="135"/>
        <v>−</v>
      </c>
      <c r="BA270" s="3" t="str">
        <f t="shared" si="136"/>
        <v>−</v>
      </c>
      <c r="BB270" s="3" t="str">
        <f t="shared" si="137"/>
        <v>−</v>
      </c>
      <c r="BC270" s="3" t="str">
        <f t="shared" si="138"/>
        <v>−</v>
      </c>
      <c r="BI270" s="3" t="str">
        <f t="shared" si="139"/>
        <v>−</v>
      </c>
      <c r="BJ270" s="3" t="str">
        <f t="shared" si="140"/>
        <v>−</v>
      </c>
      <c r="BK270" s="3" t="str">
        <f t="shared" si="141"/>
        <v>−</v>
      </c>
      <c r="BL270" s="3" t="str">
        <f t="shared" si="142"/>
        <v>−</v>
      </c>
      <c r="BM270" s="3" t="str">
        <f t="shared" si="143"/>
        <v>−</v>
      </c>
      <c r="BN270" s="3" t="str">
        <f t="shared" si="144"/>
        <v>○</v>
      </c>
      <c r="BO270" s="14" t="s">
        <v>71</v>
      </c>
      <c r="BQ270" s="3"/>
      <c r="BR270" s="3"/>
      <c r="BS270" s="14" t="s">
        <v>71</v>
      </c>
      <c r="BT270" s="3"/>
      <c r="BU270" s="3"/>
      <c r="BV270" s="3"/>
      <c r="BW270" s="3" t="str">
        <f t="shared" si="145"/>
        <v>−</v>
      </c>
      <c r="BX270" s="3" t="str">
        <f t="shared" si="146"/>
        <v>−</v>
      </c>
      <c r="BY270" s="3" t="str">
        <f t="shared" si="147"/>
        <v>−</v>
      </c>
      <c r="BZ270" s="3" t="str">
        <f t="shared" si="148"/>
        <v>−</v>
      </c>
      <c r="CA270" s="3" t="str">
        <f t="shared" si="149"/>
        <v>−</v>
      </c>
      <c r="CB270" s="3" t="str">
        <f t="shared" si="150"/>
        <v>−</v>
      </c>
      <c r="CC270" s="3" t="str">
        <f t="shared" si="151"/>
        <v>−</v>
      </c>
      <c r="CD270" s="3" t="str">
        <f t="shared" si="152"/>
        <v>−</v>
      </c>
      <c r="CG270" s="3" t="str">
        <f t="shared" si="153"/>
        <v>−</v>
      </c>
      <c r="CH270" s="3" t="str">
        <f t="shared" si="154"/>
        <v>−</v>
      </c>
    </row>
    <row r="271" spans="1:86" ht="39" x14ac:dyDescent="0.2">
      <c r="A271" s="6" t="s">
        <v>474</v>
      </c>
      <c r="B271" s="6" t="s">
        <v>712</v>
      </c>
      <c r="C271" s="11" t="s">
        <v>1473</v>
      </c>
      <c r="D271" s="6" t="s">
        <v>687</v>
      </c>
      <c r="E271" s="6" t="s">
        <v>713</v>
      </c>
      <c r="F271" s="17" t="s">
        <v>1680</v>
      </c>
      <c r="G271" s="6" t="s">
        <v>715</v>
      </c>
      <c r="H271" s="7" t="s">
        <v>70</v>
      </c>
      <c r="I271" s="28" t="s">
        <v>71</v>
      </c>
      <c r="J271" s="28" t="s">
        <v>71</v>
      </c>
      <c r="K271" s="28" t="s">
        <v>71</v>
      </c>
      <c r="L271" s="28" t="s">
        <v>70</v>
      </c>
      <c r="M271" s="8" t="s">
        <v>70</v>
      </c>
      <c r="N271" s="8" t="s">
        <v>70</v>
      </c>
      <c r="O271" s="9" t="s">
        <v>70</v>
      </c>
      <c r="P271" s="7" t="s">
        <v>70</v>
      </c>
      <c r="Q271" s="28" t="s">
        <v>70</v>
      </c>
      <c r="R271" s="28" t="s">
        <v>70</v>
      </c>
      <c r="S271" s="28" t="s">
        <v>70</v>
      </c>
      <c r="T271" s="28" t="s">
        <v>70</v>
      </c>
      <c r="U271" s="28" t="s">
        <v>70</v>
      </c>
      <c r="V271" s="8" t="s">
        <v>70</v>
      </c>
      <c r="W271" s="8" t="s">
        <v>70</v>
      </c>
      <c r="X271" s="9" t="s">
        <v>71</v>
      </c>
      <c r="Y271" s="7" t="s">
        <v>70</v>
      </c>
      <c r="Z271" s="28" t="s">
        <v>70</v>
      </c>
      <c r="AA271" s="28" t="s">
        <v>70</v>
      </c>
      <c r="AB271" s="28" t="s">
        <v>70</v>
      </c>
      <c r="AC271" s="28" t="s">
        <v>70</v>
      </c>
      <c r="AD271" s="8" t="s">
        <v>70</v>
      </c>
      <c r="AE271" s="8" t="s">
        <v>70</v>
      </c>
      <c r="AF271" s="8" t="s">
        <v>71</v>
      </c>
      <c r="AG271" s="9" t="s">
        <v>70</v>
      </c>
      <c r="AH271" s="13" t="str">
        <f t="shared" si="155"/>
        <v>O,011,143</v>
      </c>
      <c r="AI271" s="3" t="str">
        <f t="shared" si="156"/>
        <v>−</v>
      </c>
      <c r="AL271" s="3" t="str">
        <f t="shared" si="157"/>
        <v>−</v>
      </c>
      <c r="AM271" s="3" t="str">
        <f t="shared" si="158"/>
        <v>−</v>
      </c>
      <c r="AN271" s="3" t="str">
        <f t="shared" si="159"/>
        <v>−</v>
      </c>
      <c r="AO271" s="3" t="str">
        <f t="shared" si="128"/>
        <v>−</v>
      </c>
      <c r="AP271" s="3" t="str">
        <f t="shared" si="129"/>
        <v>−</v>
      </c>
      <c r="AQ271" s="3" t="str">
        <f t="shared" si="130"/>
        <v>−</v>
      </c>
      <c r="AR271" s="3" t="str">
        <f t="shared" si="131"/>
        <v>−</v>
      </c>
      <c r="AS271" s="3" t="str">
        <f t="shared" si="132"/>
        <v>−</v>
      </c>
      <c r="AT271" s="3" t="str">
        <f t="shared" si="133"/>
        <v>−</v>
      </c>
      <c r="AU271" s="3" t="str">
        <f t="shared" si="134"/>
        <v>−</v>
      </c>
      <c r="AV271" s="3" t="str">
        <f t="shared" si="135"/>
        <v>−</v>
      </c>
      <c r="BA271" s="3" t="str">
        <f t="shared" si="136"/>
        <v>−</v>
      </c>
      <c r="BB271" s="3" t="str">
        <f t="shared" si="137"/>
        <v>−</v>
      </c>
      <c r="BC271" s="3" t="str">
        <f t="shared" si="138"/>
        <v>○</v>
      </c>
      <c r="BF271" s="3" t="s">
        <v>71</v>
      </c>
      <c r="BI271" s="3" t="str">
        <f t="shared" si="139"/>
        <v>−</v>
      </c>
      <c r="BJ271" s="3" t="str">
        <f t="shared" si="140"/>
        <v>−</v>
      </c>
      <c r="BK271" s="3" t="str">
        <f t="shared" si="141"/>
        <v>−</v>
      </c>
      <c r="BL271" s="3" t="str">
        <f t="shared" si="142"/>
        <v>−</v>
      </c>
      <c r="BM271" s="3" t="str">
        <f t="shared" si="143"/>
        <v>−</v>
      </c>
      <c r="BN271" s="3" t="str">
        <f t="shared" si="144"/>
        <v>○</v>
      </c>
      <c r="BO271" s="3"/>
      <c r="BP271" s="3"/>
      <c r="BQ271" s="3"/>
      <c r="BR271" s="3"/>
      <c r="BS271" s="14" t="s">
        <v>71</v>
      </c>
      <c r="BT271" s="3"/>
      <c r="BU271" s="3"/>
      <c r="BV271" s="3"/>
      <c r="BW271" s="3" t="str">
        <f t="shared" si="145"/>
        <v>−</v>
      </c>
      <c r="BX271" s="3" t="str">
        <f t="shared" si="146"/>
        <v>−</v>
      </c>
      <c r="BY271" s="3" t="str">
        <f t="shared" si="147"/>
        <v>−</v>
      </c>
      <c r="BZ271" s="3" t="str">
        <f t="shared" si="148"/>
        <v>−</v>
      </c>
      <c r="CA271" s="3" t="str">
        <f t="shared" si="149"/>
        <v>−</v>
      </c>
      <c r="CB271" s="3" t="str">
        <f t="shared" si="150"/>
        <v>−</v>
      </c>
      <c r="CC271" s="3" t="str">
        <f t="shared" si="151"/>
        <v>−</v>
      </c>
      <c r="CD271" s="3" t="str">
        <f t="shared" si="152"/>
        <v>○</v>
      </c>
      <c r="CE271" s="3" t="s">
        <v>71</v>
      </c>
      <c r="CG271" s="3" t="str">
        <f t="shared" si="153"/>
        <v>−</v>
      </c>
      <c r="CH271" s="3" t="str">
        <f t="shared" si="154"/>
        <v>−</v>
      </c>
    </row>
    <row r="272" spans="1:86" ht="39" x14ac:dyDescent="0.2">
      <c r="A272" s="6" t="s">
        <v>474</v>
      </c>
      <c r="B272" s="6" t="s">
        <v>709</v>
      </c>
      <c r="C272" s="11" t="s">
        <v>1474</v>
      </c>
      <c r="D272" s="6" t="s">
        <v>470</v>
      </c>
      <c r="E272" s="6" t="s">
        <v>710</v>
      </c>
      <c r="F272" s="15" t="s">
        <v>1656</v>
      </c>
      <c r="G272" s="6" t="s">
        <v>711</v>
      </c>
      <c r="H272" s="7" t="s">
        <v>71</v>
      </c>
      <c r="I272" s="28" t="s">
        <v>71</v>
      </c>
      <c r="J272" s="28" t="s">
        <v>71</v>
      </c>
      <c r="K272" s="28" t="s">
        <v>71</v>
      </c>
      <c r="L272" s="28" t="s">
        <v>70</v>
      </c>
      <c r="M272" s="8" t="s">
        <v>70</v>
      </c>
      <c r="N272" s="8" t="s">
        <v>70</v>
      </c>
      <c r="O272" s="9" t="s">
        <v>70</v>
      </c>
      <c r="P272" s="7" t="s">
        <v>70</v>
      </c>
      <c r="Q272" s="28" t="s">
        <v>70</v>
      </c>
      <c r="R272" s="28" t="s">
        <v>70</v>
      </c>
      <c r="S272" s="28" t="s">
        <v>70</v>
      </c>
      <c r="T272" s="28" t="s">
        <v>70</v>
      </c>
      <c r="U272" s="28" t="s">
        <v>70</v>
      </c>
      <c r="V272" s="8" t="s">
        <v>70</v>
      </c>
      <c r="W272" s="8" t="s">
        <v>70</v>
      </c>
      <c r="X272" s="9" t="s">
        <v>71</v>
      </c>
      <c r="Y272" s="7" t="s">
        <v>70</v>
      </c>
      <c r="Z272" s="28" t="s">
        <v>70</v>
      </c>
      <c r="AA272" s="28" t="s">
        <v>70</v>
      </c>
      <c r="AB272" s="28" t="s">
        <v>70</v>
      </c>
      <c r="AC272" s="28" t="s">
        <v>70</v>
      </c>
      <c r="AD272" s="8" t="s">
        <v>70</v>
      </c>
      <c r="AE272" s="8" t="s">
        <v>70</v>
      </c>
      <c r="AF272" s="8" t="s">
        <v>71</v>
      </c>
      <c r="AG272" s="9" t="s">
        <v>70</v>
      </c>
      <c r="AH272" s="13" t="str">
        <f t="shared" si="155"/>
        <v>011</v>
      </c>
      <c r="AI272" s="3" t="str">
        <f t="shared" si="156"/>
        <v>−</v>
      </c>
      <c r="AL272" s="3" t="str">
        <f t="shared" si="157"/>
        <v>−</v>
      </c>
      <c r="AM272" s="3" t="str">
        <f t="shared" si="158"/>
        <v>−</v>
      </c>
      <c r="AN272" s="3" t="str">
        <f t="shared" si="159"/>
        <v>−</v>
      </c>
      <c r="AO272" s="3" t="str">
        <f t="shared" si="128"/>
        <v>−</v>
      </c>
      <c r="AP272" s="3" t="str">
        <f t="shared" si="129"/>
        <v>−</v>
      </c>
      <c r="AQ272" s="3" t="str">
        <f t="shared" si="130"/>
        <v>−</v>
      </c>
      <c r="AR272" s="3" t="str">
        <f t="shared" si="131"/>
        <v>−</v>
      </c>
      <c r="AS272" s="3" t="str">
        <f t="shared" si="132"/>
        <v>−</v>
      </c>
      <c r="AT272" s="3" t="str">
        <f t="shared" si="133"/>
        <v>−</v>
      </c>
      <c r="AU272" s="3" t="str">
        <f t="shared" si="134"/>
        <v>−</v>
      </c>
      <c r="AV272" s="3" t="str">
        <f t="shared" si="135"/>
        <v>−</v>
      </c>
      <c r="BA272" s="3" t="str">
        <f t="shared" si="136"/>
        <v>−</v>
      </c>
      <c r="BB272" s="3" t="str">
        <f t="shared" si="137"/>
        <v>−</v>
      </c>
      <c r="BC272" s="3" t="str">
        <f t="shared" si="138"/>
        <v>−</v>
      </c>
      <c r="BI272" s="3" t="str">
        <f t="shared" si="139"/>
        <v>−</v>
      </c>
      <c r="BJ272" s="3" t="str">
        <f t="shared" si="140"/>
        <v>−</v>
      </c>
      <c r="BK272" s="3" t="str">
        <f t="shared" si="141"/>
        <v>−</v>
      </c>
      <c r="BL272" s="3" t="str">
        <f t="shared" si="142"/>
        <v>−</v>
      </c>
      <c r="BM272" s="3" t="str">
        <f t="shared" si="143"/>
        <v>−</v>
      </c>
      <c r="BN272" s="3" t="str">
        <f t="shared" si="144"/>
        <v>○</v>
      </c>
      <c r="BO272" s="3"/>
      <c r="BP272" s="3"/>
      <c r="BQ272" s="3"/>
      <c r="BR272" s="3"/>
      <c r="BS272" s="14" t="s">
        <v>71</v>
      </c>
      <c r="BT272" s="3"/>
      <c r="BU272" s="3"/>
      <c r="BV272" s="3"/>
      <c r="BW272" s="3" t="str">
        <f t="shared" si="145"/>
        <v>−</v>
      </c>
      <c r="BX272" s="3" t="str">
        <f t="shared" si="146"/>
        <v>−</v>
      </c>
      <c r="BY272" s="3" t="str">
        <f t="shared" si="147"/>
        <v>−</v>
      </c>
      <c r="BZ272" s="3" t="str">
        <f t="shared" si="148"/>
        <v>−</v>
      </c>
      <c r="CA272" s="3" t="str">
        <f t="shared" si="149"/>
        <v>−</v>
      </c>
      <c r="CB272" s="3" t="str">
        <f t="shared" si="150"/>
        <v>−</v>
      </c>
      <c r="CC272" s="3" t="str">
        <f t="shared" si="151"/>
        <v>−</v>
      </c>
      <c r="CD272" s="3" t="str">
        <f t="shared" si="152"/>
        <v>−</v>
      </c>
      <c r="CG272" s="3" t="str">
        <f t="shared" si="153"/>
        <v>−</v>
      </c>
      <c r="CH272" s="3" t="str">
        <f t="shared" si="154"/>
        <v>−</v>
      </c>
    </row>
    <row r="273" spans="1:86" ht="39" x14ac:dyDescent="0.2">
      <c r="A273" s="6" t="s">
        <v>474</v>
      </c>
      <c r="B273" s="6" t="s">
        <v>655</v>
      </c>
      <c r="C273" s="11" t="s">
        <v>1475</v>
      </c>
      <c r="D273" s="6" t="s">
        <v>470</v>
      </c>
      <c r="E273" s="6" t="s">
        <v>656</v>
      </c>
      <c r="F273" s="15" t="s">
        <v>1642</v>
      </c>
      <c r="G273" s="6" t="s">
        <v>657</v>
      </c>
      <c r="H273" s="7" t="s">
        <v>70</v>
      </c>
      <c r="I273" s="28" t="s">
        <v>71</v>
      </c>
      <c r="J273" s="28" t="s">
        <v>71</v>
      </c>
      <c r="K273" s="28" t="s">
        <v>70</v>
      </c>
      <c r="L273" s="28" t="s">
        <v>70</v>
      </c>
      <c r="M273" s="8" t="s">
        <v>70</v>
      </c>
      <c r="N273" s="8" t="s">
        <v>70</v>
      </c>
      <c r="O273" s="9" t="s">
        <v>71</v>
      </c>
      <c r="P273" s="7" t="s">
        <v>71</v>
      </c>
      <c r="Q273" s="28" t="s">
        <v>71</v>
      </c>
      <c r="R273" s="28" t="s">
        <v>70</v>
      </c>
      <c r="S273" s="28" t="s">
        <v>70</v>
      </c>
      <c r="T273" s="28" t="s">
        <v>70</v>
      </c>
      <c r="U273" s="28" t="s">
        <v>70</v>
      </c>
      <c r="V273" s="8" t="s">
        <v>71</v>
      </c>
      <c r="W273" s="8" t="s">
        <v>70</v>
      </c>
      <c r="X273" s="9" t="s">
        <v>70</v>
      </c>
      <c r="Y273" s="7" t="s">
        <v>71</v>
      </c>
      <c r="Z273" s="28" t="s">
        <v>70</v>
      </c>
      <c r="AA273" s="28" t="s">
        <v>70</v>
      </c>
      <c r="AB273" s="28" t="s">
        <v>70</v>
      </c>
      <c r="AC273" s="28" t="s">
        <v>70</v>
      </c>
      <c r="AD273" s="8" t="s">
        <v>70</v>
      </c>
      <c r="AE273" s="8" t="s">
        <v>70</v>
      </c>
      <c r="AF273" s="8" t="s">
        <v>70</v>
      </c>
      <c r="AG273" s="9" t="s">
        <v>70</v>
      </c>
      <c r="AH273" s="13" t="str">
        <f t="shared" si="155"/>
        <v>D,H,K,L,M,R,011,012,102,142,143,144,160</v>
      </c>
      <c r="AI273" s="3" t="str">
        <f t="shared" si="156"/>
        <v>−</v>
      </c>
      <c r="AL273" s="3" t="str">
        <f t="shared" si="157"/>
        <v>−</v>
      </c>
      <c r="AM273" s="3" t="str">
        <f t="shared" si="158"/>
        <v>−</v>
      </c>
      <c r="AN273" s="3" t="str">
        <f t="shared" si="159"/>
        <v>○</v>
      </c>
      <c r="AO273" s="3" t="str">
        <f t="shared" si="128"/>
        <v>−</v>
      </c>
      <c r="AP273" s="3" t="str">
        <f t="shared" si="129"/>
        <v>−</v>
      </c>
      <c r="AQ273" s="3" t="str">
        <f t="shared" si="130"/>
        <v>−</v>
      </c>
      <c r="AR273" s="3" t="str">
        <f t="shared" si="131"/>
        <v>○</v>
      </c>
      <c r="AS273" s="3" t="str">
        <f t="shared" si="132"/>
        <v>−</v>
      </c>
      <c r="AT273" s="3" t="str">
        <f t="shared" si="133"/>
        <v>−</v>
      </c>
      <c r="AU273" s="3" t="str">
        <f t="shared" si="134"/>
        <v>○</v>
      </c>
      <c r="AV273" s="3" t="str">
        <f t="shared" si="135"/>
        <v>○</v>
      </c>
      <c r="AY273" s="3" t="s">
        <v>71</v>
      </c>
      <c r="AZ273" s="3" t="s">
        <v>71</v>
      </c>
      <c r="BA273" s="3" t="str">
        <f t="shared" si="136"/>
        <v>○</v>
      </c>
      <c r="BB273" s="3" t="str">
        <f t="shared" si="137"/>
        <v>−</v>
      </c>
      <c r="BC273" s="3" t="str">
        <f t="shared" si="138"/>
        <v>−</v>
      </c>
      <c r="BI273" s="3" t="str">
        <f t="shared" si="139"/>
        <v>−</v>
      </c>
      <c r="BJ273" s="3" t="str">
        <f t="shared" si="140"/>
        <v>−</v>
      </c>
      <c r="BK273" s="3" t="str">
        <f t="shared" si="141"/>
        <v>○</v>
      </c>
      <c r="BL273" s="3" t="str">
        <f t="shared" si="142"/>
        <v>−</v>
      </c>
      <c r="BM273" s="3" t="str">
        <f t="shared" si="143"/>
        <v>−</v>
      </c>
      <c r="BN273" s="3" t="str">
        <f t="shared" si="144"/>
        <v>○</v>
      </c>
      <c r="BO273" s="14" t="s">
        <v>71</v>
      </c>
      <c r="BP273" s="14" t="s">
        <v>71</v>
      </c>
      <c r="BQ273" s="14" t="s">
        <v>71</v>
      </c>
      <c r="BR273" s="14" t="s">
        <v>71</v>
      </c>
      <c r="BS273" s="14" t="s">
        <v>71</v>
      </c>
      <c r="BT273" s="14" t="s">
        <v>71</v>
      </c>
      <c r="BU273" s="14" t="s">
        <v>71</v>
      </c>
      <c r="BW273" s="3" t="str">
        <f t="shared" si="145"/>
        <v>○</v>
      </c>
      <c r="BX273" s="3" t="str">
        <f t="shared" si="146"/>
        <v>−</v>
      </c>
      <c r="BY273" s="3" t="str">
        <f t="shared" si="147"/>
        <v>−</v>
      </c>
      <c r="BZ273" s="3" t="str">
        <f t="shared" si="148"/>
        <v>−</v>
      </c>
      <c r="CA273" s="3" t="str">
        <f t="shared" si="149"/>
        <v>○</v>
      </c>
      <c r="CB273" s="3" t="str">
        <f t="shared" si="150"/>
        <v>−</v>
      </c>
      <c r="CC273" s="3" t="str">
        <f t="shared" si="151"/>
        <v>○</v>
      </c>
      <c r="CD273" s="3" t="str">
        <f t="shared" si="152"/>
        <v>○</v>
      </c>
      <c r="CE273" s="3" t="s">
        <v>71</v>
      </c>
      <c r="CG273" s="3" t="str">
        <f t="shared" si="153"/>
        <v>○</v>
      </c>
      <c r="CH273" s="3" t="str">
        <f t="shared" si="154"/>
        <v>○</v>
      </c>
    </row>
    <row r="274" spans="1:86" ht="26" x14ac:dyDescent="0.2">
      <c r="A274" s="6" t="s">
        <v>474</v>
      </c>
      <c r="B274" s="6" t="s">
        <v>794</v>
      </c>
      <c r="C274" s="11" t="s">
        <v>1476</v>
      </c>
      <c r="D274" s="6" t="s">
        <v>470</v>
      </c>
      <c r="E274" s="6" t="s">
        <v>792</v>
      </c>
      <c r="F274" s="15" t="s">
        <v>1656</v>
      </c>
      <c r="G274" s="6" t="s">
        <v>795</v>
      </c>
      <c r="H274" s="7" t="s">
        <v>71</v>
      </c>
      <c r="I274" s="28" t="s">
        <v>71</v>
      </c>
      <c r="J274" s="28" t="s">
        <v>70</v>
      </c>
      <c r="K274" s="28" t="s">
        <v>70</v>
      </c>
      <c r="L274" s="28" t="s">
        <v>70</v>
      </c>
      <c r="M274" s="8" t="s">
        <v>70</v>
      </c>
      <c r="N274" s="8" t="s">
        <v>70</v>
      </c>
      <c r="O274" s="9" t="s">
        <v>70</v>
      </c>
      <c r="P274" s="7" t="s">
        <v>70</v>
      </c>
      <c r="Q274" s="28" t="s">
        <v>70</v>
      </c>
      <c r="R274" s="28" t="s">
        <v>70</v>
      </c>
      <c r="S274" s="28" t="s">
        <v>71</v>
      </c>
      <c r="T274" s="28" t="s">
        <v>70</v>
      </c>
      <c r="U274" s="28" t="s">
        <v>70</v>
      </c>
      <c r="V274" s="8" t="s">
        <v>70</v>
      </c>
      <c r="W274" s="8" t="s">
        <v>70</v>
      </c>
      <c r="X274" s="9" t="s">
        <v>70</v>
      </c>
      <c r="Y274" s="7" t="s">
        <v>71</v>
      </c>
      <c r="Z274" s="28" t="s">
        <v>70</v>
      </c>
      <c r="AA274" s="28" t="s">
        <v>70</v>
      </c>
      <c r="AB274" s="28" t="s">
        <v>70</v>
      </c>
      <c r="AC274" s="28" t="s">
        <v>70</v>
      </c>
      <c r="AD274" s="8" t="s">
        <v>70</v>
      </c>
      <c r="AE274" s="8" t="s">
        <v>70</v>
      </c>
      <c r="AF274" s="8" t="s">
        <v>70</v>
      </c>
      <c r="AG274" s="9" t="s">
        <v>70</v>
      </c>
      <c r="AH274" s="13" t="str">
        <f t="shared" si="155"/>
        <v>011</v>
      </c>
      <c r="AI274" s="3" t="str">
        <f t="shared" si="156"/>
        <v>−</v>
      </c>
      <c r="AL274" s="3" t="str">
        <f t="shared" si="157"/>
        <v>−</v>
      </c>
      <c r="AM274" s="3" t="str">
        <f t="shared" si="158"/>
        <v>−</v>
      </c>
      <c r="AN274" s="3" t="str">
        <f t="shared" si="159"/>
        <v>−</v>
      </c>
      <c r="AO274" s="3" t="str">
        <f t="shared" si="128"/>
        <v>−</v>
      </c>
      <c r="AP274" s="3" t="str">
        <f t="shared" si="129"/>
        <v>−</v>
      </c>
      <c r="AQ274" s="3" t="str">
        <f t="shared" si="130"/>
        <v>−</v>
      </c>
      <c r="AR274" s="3" t="str">
        <f t="shared" si="131"/>
        <v>−</v>
      </c>
      <c r="AS274" s="3" t="str">
        <f t="shared" si="132"/>
        <v>−</v>
      </c>
      <c r="AT274" s="3" t="str">
        <f t="shared" si="133"/>
        <v>−</v>
      </c>
      <c r="AU274" s="3" t="str">
        <f t="shared" si="134"/>
        <v>−</v>
      </c>
      <c r="AV274" s="3" t="str">
        <f t="shared" si="135"/>
        <v>−</v>
      </c>
      <c r="BA274" s="3" t="str">
        <f t="shared" si="136"/>
        <v>−</v>
      </c>
      <c r="BB274" s="3" t="str">
        <f t="shared" si="137"/>
        <v>−</v>
      </c>
      <c r="BC274" s="3" t="str">
        <f t="shared" si="138"/>
        <v>−</v>
      </c>
      <c r="BI274" s="3" t="str">
        <f t="shared" si="139"/>
        <v>−</v>
      </c>
      <c r="BJ274" s="3" t="str">
        <f t="shared" si="140"/>
        <v>−</v>
      </c>
      <c r="BK274" s="3" t="str">
        <f t="shared" si="141"/>
        <v>−</v>
      </c>
      <c r="BL274" s="3" t="str">
        <f t="shared" si="142"/>
        <v>−</v>
      </c>
      <c r="BM274" s="3" t="str">
        <f t="shared" si="143"/>
        <v>−</v>
      </c>
      <c r="BN274" s="3" t="str">
        <f t="shared" si="144"/>
        <v>○</v>
      </c>
      <c r="BO274" s="3"/>
      <c r="BP274" s="14" t="s">
        <v>71</v>
      </c>
      <c r="BQ274" s="3"/>
      <c r="BR274" s="3"/>
      <c r="BS274" s="3"/>
      <c r="BT274" s="3"/>
      <c r="BU274" s="3"/>
      <c r="BV274" s="3"/>
      <c r="BW274" s="3" t="str">
        <f t="shared" si="145"/>
        <v>−</v>
      </c>
      <c r="BX274" s="3" t="str">
        <f t="shared" si="146"/>
        <v>−</v>
      </c>
      <c r="BY274" s="3" t="str">
        <f t="shared" si="147"/>
        <v>−</v>
      </c>
      <c r="BZ274" s="3" t="str">
        <f t="shared" si="148"/>
        <v>−</v>
      </c>
      <c r="CA274" s="3" t="str">
        <f t="shared" si="149"/>
        <v>−</v>
      </c>
      <c r="CB274" s="3" t="str">
        <f t="shared" si="150"/>
        <v>−</v>
      </c>
      <c r="CC274" s="3" t="str">
        <f t="shared" si="151"/>
        <v>−</v>
      </c>
      <c r="CD274" s="3" t="str">
        <f t="shared" si="152"/>
        <v>−</v>
      </c>
      <c r="CG274" s="3" t="str">
        <f t="shared" si="153"/>
        <v>−</v>
      </c>
      <c r="CH274" s="3" t="str">
        <f t="shared" si="154"/>
        <v>−</v>
      </c>
    </row>
    <row r="275" spans="1:86" ht="26" x14ac:dyDescent="0.2">
      <c r="A275" s="6" t="s">
        <v>474</v>
      </c>
      <c r="B275" s="6" t="s">
        <v>791</v>
      </c>
      <c r="C275" s="11" t="s">
        <v>1477</v>
      </c>
      <c r="D275" s="6" t="s">
        <v>470</v>
      </c>
      <c r="E275" s="6" t="s">
        <v>792</v>
      </c>
      <c r="F275" s="15" t="s">
        <v>1656</v>
      </c>
      <c r="G275" s="6" t="s">
        <v>793</v>
      </c>
      <c r="H275" s="7" t="s">
        <v>71</v>
      </c>
      <c r="I275" s="28" t="s">
        <v>71</v>
      </c>
      <c r="J275" s="28" t="s">
        <v>70</v>
      </c>
      <c r="K275" s="28" t="s">
        <v>70</v>
      </c>
      <c r="L275" s="28" t="s">
        <v>70</v>
      </c>
      <c r="M275" s="8" t="s">
        <v>70</v>
      </c>
      <c r="N275" s="8" t="s">
        <v>70</v>
      </c>
      <c r="O275" s="9" t="s">
        <v>70</v>
      </c>
      <c r="P275" s="7" t="s">
        <v>70</v>
      </c>
      <c r="Q275" s="28" t="s">
        <v>70</v>
      </c>
      <c r="R275" s="28" t="s">
        <v>70</v>
      </c>
      <c r="S275" s="28" t="s">
        <v>71</v>
      </c>
      <c r="T275" s="28" t="s">
        <v>70</v>
      </c>
      <c r="U275" s="28" t="s">
        <v>70</v>
      </c>
      <c r="V275" s="8" t="s">
        <v>70</v>
      </c>
      <c r="W275" s="8" t="s">
        <v>70</v>
      </c>
      <c r="X275" s="9" t="s">
        <v>70</v>
      </c>
      <c r="Y275" s="7" t="s">
        <v>70</v>
      </c>
      <c r="Z275" s="28" t="s">
        <v>70</v>
      </c>
      <c r="AA275" s="28" t="s">
        <v>70</v>
      </c>
      <c r="AB275" s="28" t="s">
        <v>70</v>
      </c>
      <c r="AC275" s="28" t="s">
        <v>70</v>
      </c>
      <c r="AD275" s="8" t="s">
        <v>70</v>
      </c>
      <c r="AE275" s="8" t="s">
        <v>71</v>
      </c>
      <c r="AF275" s="8" t="s">
        <v>70</v>
      </c>
      <c r="AG275" s="9" t="s">
        <v>70</v>
      </c>
      <c r="AH275" s="13" t="str">
        <f t="shared" si="155"/>
        <v>011</v>
      </c>
      <c r="AI275" s="3" t="str">
        <f t="shared" si="156"/>
        <v>−</v>
      </c>
      <c r="AL275" s="3" t="str">
        <f t="shared" si="157"/>
        <v>−</v>
      </c>
      <c r="AM275" s="3" t="str">
        <f t="shared" si="158"/>
        <v>−</v>
      </c>
      <c r="AN275" s="3" t="str">
        <f t="shared" si="159"/>
        <v>−</v>
      </c>
      <c r="AO275" s="3" t="str">
        <f t="shared" si="128"/>
        <v>−</v>
      </c>
      <c r="AP275" s="3" t="str">
        <f t="shared" si="129"/>
        <v>−</v>
      </c>
      <c r="AQ275" s="3" t="str">
        <f t="shared" si="130"/>
        <v>−</v>
      </c>
      <c r="AR275" s="3" t="str">
        <f t="shared" si="131"/>
        <v>−</v>
      </c>
      <c r="AS275" s="3" t="str">
        <f t="shared" si="132"/>
        <v>−</v>
      </c>
      <c r="AT275" s="3" t="str">
        <f t="shared" si="133"/>
        <v>−</v>
      </c>
      <c r="AU275" s="3" t="str">
        <f t="shared" si="134"/>
        <v>−</v>
      </c>
      <c r="AV275" s="3" t="str">
        <f t="shared" si="135"/>
        <v>−</v>
      </c>
      <c r="BA275" s="3" t="str">
        <f t="shared" si="136"/>
        <v>−</v>
      </c>
      <c r="BB275" s="3" t="str">
        <f t="shared" si="137"/>
        <v>−</v>
      </c>
      <c r="BC275" s="3" t="str">
        <f t="shared" si="138"/>
        <v>−</v>
      </c>
      <c r="BI275" s="3" t="str">
        <f t="shared" si="139"/>
        <v>−</v>
      </c>
      <c r="BJ275" s="3" t="str">
        <f t="shared" si="140"/>
        <v>−</v>
      </c>
      <c r="BK275" s="3" t="str">
        <f t="shared" si="141"/>
        <v>−</v>
      </c>
      <c r="BL275" s="3" t="str">
        <f t="shared" si="142"/>
        <v>−</v>
      </c>
      <c r="BM275" s="3" t="str">
        <f t="shared" si="143"/>
        <v>−</v>
      </c>
      <c r="BN275" s="3" t="str">
        <f t="shared" si="144"/>
        <v>○</v>
      </c>
      <c r="BO275" s="3"/>
      <c r="BP275" s="14" t="s">
        <v>71</v>
      </c>
      <c r="BQ275" s="3"/>
      <c r="BR275" s="3"/>
      <c r="BS275" s="3"/>
      <c r="BT275" s="3"/>
      <c r="BU275" s="3"/>
      <c r="BV275" s="3"/>
      <c r="BW275" s="3" t="str">
        <f t="shared" si="145"/>
        <v>−</v>
      </c>
      <c r="BX275" s="3" t="str">
        <f t="shared" si="146"/>
        <v>−</v>
      </c>
      <c r="BY275" s="3" t="str">
        <f t="shared" si="147"/>
        <v>−</v>
      </c>
      <c r="BZ275" s="3" t="str">
        <f t="shared" si="148"/>
        <v>−</v>
      </c>
      <c r="CA275" s="3" t="str">
        <f t="shared" si="149"/>
        <v>−</v>
      </c>
      <c r="CB275" s="3" t="str">
        <f t="shared" si="150"/>
        <v>−</v>
      </c>
      <c r="CC275" s="3" t="str">
        <f t="shared" si="151"/>
        <v>−</v>
      </c>
      <c r="CD275" s="3" t="str">
        <f t="shared" si="152"/>
        <v>−</v>
      </c>
      <c r="CG275" s="3" t="str">
        <f t="shared" si="153"/>
        <v>−</v>
      </c>
      <c r="CH275" s="3" t="str">
        <f t="shared" si="154"/>
        <v>−</v>
      </c>
    </row>
    <row r="276" spans="1:86" ht="26" x14ac:dyDescent="0.2">
      <c r="A276" s="6" t="s">
        <v>474</v>
      </c>
      <c r="B276" s="6" t="s">
        <v>796</v>
      </c>
      <c r="C276" s="11" t="s">
        <v>1478</v>
      </c>
      <c r="D276" s="6" t="s">
        <v>470</v>
      </c>
      <c r="E276" s="6" t="s">
        <v>797</v>
      </c>
      <c r="F276" s="15" t="s">
        <v>1641</v>
      </c>
      <c r="G276" s="6" t="s">
        <v>798</v>
      </c>
      <c r="H276" s="7" t="s">
        <v>71</v>
      </c>
      <c r="I276" s="28" t="s">
        <v>71</v>
      </c>
      <c r="J276" s="28" t="s">
        <v>70</v>
      </c>
      <c r="K276" s="28" t="s">
        <v>70</v>
      </c>
      <c r="L276" s="28" t="s">
        <v>70</v>
      </c>
      <c r="M276" s="8" t="s">
        <v>70</v>
      </c>
      <c r="N276" s="8" t="s">
        <v>70</v>
      </c>
      <c r="O276" s="9" t="s">
        <v>70</v>
      </c>
      <c r="P276" s="7" t="s">
        <v>70</v>
      </c>
      <c r="Q276" s="28" t="s">
        <v>70</v>
      </c>
      <c r="R276" s="28" t="s">
        <v>71</v>
      </c>
      <c r="S276" s="28" t="s">
        <v>70</v>
      </c>
      <c r="T276" s="28" t="s">
        <v>70</v>
      </c>
      <c r="U276" s="28" t="s">
        <v>70</v>
      </c>
      <c r="V276" s="8" t="s">
        <v>70</v>
      </c>
      <c r="W276" s="8" t="s">
        <v>70</v>
      </c>
      <c r="X276" s="9" t="s">
        <v>70</v>
      </c>
      <c r="Y276" s="7" t="s">
        <v>70</v>
      </c>
      <c r="Z276" s="28" t="s">
        <v>70</v>
      </c>
      <c r="AA276" s="28" t="s">
        <v>70</v>
      </c>
      <c r="AB276" s="28" t="s">
        <v>70</v>
      </c>
      <c r="AC276" s="28" t="s">
        <v>70</v>
      </c>
      <c r="AD276" s="8" t="s">
        <v>70</v>
      </c>
      <c r="AE276" s="8" t="s">
        <v>71</v>
      </c>
      <c r="AF276" s="8" t="s">
        <v>70</v>
      </c>
      <c r="AG276" s="9" t="s">
        <v>70</v>
      </c>
      <c r="AH276" s="13" t="str">
        <f t="shared" si="155"/>
        <v>H</v>
      </c>
      <c r="AI276" s="3" t="str">
        <f t="shared" si="156"/>
        <v>−</v>
      </c>
      <c r="AL276" s="3" t="str">
        <f t="shared" si="157"/>
        <v>−</v>
      </c>
      <c r="AM276" s="3" t="str">
        <f t="shared" si="158"/>
        <v>−</v>
      </c>
      <c r="AN276" s="3" t="str">
        <f t="shared" si="159"/>
        <v>−</v>
      </c>
      <c r="AO276" s="3" t="str">
        <f t="shared" si="128"/>
        <v>−</v>
      </c>
      <c r="AP276" s="3" t="str">
        <f t="shared" si="129"/>
        <v>−</v>
      </c>
      <c r="AQ276" s="3" t="str">
        <f t="shared" si="130"/>
        <v>−</v>
      </c>
      <c r="AR276" s="3" t="str">
        <f t="shared" si="131"/>
        <v>○</v>
      </c>
      <c r="AS276" s="3" t="str">
        <f t="shared" si="132"/>
        <v>−</v>
      </c>
      <c r="AT276" s="3" t="str">
        <f t="shared" si="133"/>
        <v>−</v>
      </c>
      <c r="AU276" s="3" t="str">
        <f t="shared" si="134"/>
        <v>−</v>
      </c>
      <c r="AV276" s="3" t="str">
        <f t="shared" si="135"/>
        <v>−</v>
      </c>
      <c r="BA276" s="3" t="str">
        <f t="shared" si="136"/>
        <v>−</v>
      </c>
      <c r="BB276" s="3" t="str">
        <f t="shared" si="137"/>
        <v>−</v>
      </c>
      <c r="BC276" s="3" t="str">
        <f t="shared" si="138"/>
        <v>−</v>
      </c>
      <c r="BI276" s="3" t="str">
        <f t="shared" si="139"/>
        <v>−</v>
      </c>
      <c r="BJ276" s="3" t="str">
        <f t="shared" si="140"/>
        <v>−</v>
      </c>
      <c r="BK276" s="3" t="str">
        <f t="shared" si="141"/>
        <v>−</v>
      </c>
      <c r="BL276" s="3" t="str">
        <f t="shared" si="142"/>
        <v>−</v>
      </c>
      <c r="BM276" s="3" t="str">
        <f t="shared" si="143"/>
        <v>−</v>
      </c>
      <c r="BN276" s="3" t="str">
        <f t="shared" si="144"/>
        <v>−</v>
      </c>
      <c r="BO276" s="3"/>
      <c r="BP276" s="3"/>
      <c r="BQ276" s="3"/>
      <c r="BR276" s="3"/>
      <c r="BS276" s="3"/>
      <c r="BT276" s="3"/>
      <c r="BU276" s="3"/>
      <c r="BV276" s="3"/>
      <c r="BW276" s="3" t="str">
        <f t="shared" si="145"/>
        <v>−</v>
      </c>
      <c r="BX276" s="3" t="str">
        <f t="shared" si="146"/>
        <v>−</v>
      </c>
      <c r="BY276" s="3" t="str">
        <f t="shared" si="147"/>
        <v>−</v>
      </c>
      <c r="BZ276" s="3" t="str">
        <f t="shared" si="148"/>
        <v>−</v>
      </c>
      <c r="CA276" s="3" t="str">
        <f t="shared" si="149"/>
        <v>−</v>
      </c>
      <c r="CB276" s="3" t="str">
        <f t="shared" si="150"/>
        <v>−</v>
      </c>
      <c r="CC276" s="3" t="str">
        <f t="shared" si="151"/>
        <v>−</v>
      </c>
      <c r="CD276" s="3" t="str">
        <f t="shared" si="152"/>
        <v>−</v>
      </c>
      <c r="CG276" s="3" t="str">
        <f t="shared" si="153"/>
        <v>−</v>
      </c>
      <c r="CH276" s="3" t="str">
        <f t="shared" si="154"/>
        <v>−</v>
      </c>
    </row>
    <row r="277" spans="1:86" ht="26" x14ac:dyDescent="0.2">
      <c r="A277" s="6" t="s">
        <v>474</v>
      </c>
      <c r="B277" s="6" t="s">
        <v>518</v>
      </c>
      <c r="C277" s="11" t="s">
        <v>1479</v>
      </c>
      <c r="D277" s="6" t="s">
        <v>470</v>
      </c>
      <c r="E277" s="6" t="s">
        <v>519</v>
      </c>
      <c r="F277" s="15" t="s">
        <v>1711</v>
      </c>
      <c r="G277" s="6" t="s">
        <v>520</v>
      </c>
      <c r="H277" s="7" t="s">
        <v>70</v>
      </c>
      <c r="I277" s="28" t="s">
        <v>71</v>
      </c>
      <c r="J277" s="28" t="s">
        <v>71</v>
      </c>
      <c r="K277" s="28" t="s">
        <v>70</v>
      </c>
      <c r="L277" s="28" t="s">
        <v>70</v>
      </c>
      <c r="M277" s="8" t="s">
        <v>70</v>
      </c>
      <c r="N277" s="8" t="s">
        <v>70</v>
      </c>
      <c r="O277" s="9" t="s">
        <v>70</v>
      </c>
      <c r="P277" s="7" t="s">
        <v>70</v>
      </c>
      <c r="Q277" s="28" t="s">
        <v>70</v>
      </c>
      <c r="R277" s="28" t="s">
        <v>70</v>
      </c>
      <c r="S277" s="28" t="s">
        <v>71</v>
      </c>
      <c r="T277" s="28" t="s">
        <v>70</v>
      </c>
      <c r="U277" s="28" t="s">
        <v>70</v>
      </c>
      <c r="V277" s="8" t="s">
        <v>70</v>
      </c>
      <c r="W277" s="8" t="s">
        <v>70</v>
      </c>
      <c r="X277" s="9" t="s">
        <v>70</v>
      </c>
      <c r="Y277" s="7" t="s">
        <v>70</v>
      </c>
      <c r="Z277" s="28" t="s">
        <v>70</v>
      </c>
      <c r="AA277" s="28" t="s">
        <v>70</v>
      </c>
      <c r="AB277" s="28" t="s">
        <v>70</v>
      </c>
      <c r="AC277" s="28" t="s">
        <v>70</v>
      </c>
      <c r="AD277" s="8" t="s">
        <v>70</v>
      </c>
      <c r="AE277" s="8" t="s">
        <v>71</v>
      </c>
      <c r="AF277" s="8" t="s">
        <v>70</v>
      </c>
      <c r="AG277" s="9" t="s">
        <v>70</v>
      </c>
      <c r="AH277" s="13" t="str">
        <f t="shared" si="155"/>
        <v>D,P,011</v>
      </c>
      <c r="AI277" s="3" t="str">
        <f t="shared" si="156"/>
        <v>−</v>
      </c>
      <c r="AL277" s="3" t="str">
        <f t="shared" si="157"/>
        <v>−</v>
      </c>
      <c r="AM277" s="3" t="str">
        <f t="shared" si="158"/>
        <v>−</v>
      </c>
      <c r="AN277" s="3" t="str">
        <f t="shared" si="159"/>
        <v>○</v>
      </c>
      <c r="AO277" s="3" t="str">
        <f t="shared" si="128"/>
        <v>−</v>
      </c>
      <c r="AP277" s="3" t="str">
        <f t="shared" si="129"/>
        <v>−</v>
      </c>
      <c r="AQ277" s="3" t="str">
        <f t="shared" si="130"/>
        <v>−</v>
      </c>
      <c r="AR277" s="3" t="str">
        <f t="shared" si="131"/>
        <v>−</v>
      </c>
      <c r="AS277" s="3" t="str">
        <f t="shared" si="132"/>
        <v>−</v>
      </c>
      <c r="AT277" s="3" t="str">
        <f t="shared" si="133"/>
        <v>−</v>
      </c>
      <c r="AU277" s="3" t="str">
        <f t="shared" si="134"/>
        <v>−</v>
      </c>
      <c r="AV277" s="3" t="str">
        <f t="shared" si="135"/>
        <v>−</v>
      </c>
      <c r="BA277" s="3" t="str">
        <f t="shared" si="136"/>
        <v>−</v>
      </c>
      <c r="BB277" s="3" t="str">
        <f t="shared" si="137"/>
        <v>−</v>
      </c>
      <c r="BC277" s="3" t="str">
        <f t="shared" si="138"/>
        <v>−</v>
      </c>
      <c r="BI277" s="3" t="str">
        <f t="shared" si="139"/>
        <v>○</v>
      </c>
      <c r="BJ277" s="3" t="str">
        <f t="shared" si="140"/>
        <v>−</v>
      </c>
      <c r="BK277" s="3" t="str">
        <f t="shared" si="141"/>
        <v>−</v>
      </c>
      <c r="BL277" s="3" t="str">
        <f t="shared" si="142"/>
        <v>−</v>
      </c>
      <c r="BM277" s="3" t="str">
        <f t="shared" si="143"/>
        <v>−</v>
      </c>
      <c r="BN277" s="3" t="str">
        <f t="shared" si="144"/>
        <v>○</v>
      </c>
      <c r="BO277" s="3"/>
      <c r="BP277" s="3"/>
      <c r="BQ277" s="3"/>
      <c r="BR277" s="3"/>
      <c r="BS277" s="3"/>
      <c r="BT277" s="3"/>
      <c r="BU277" s="14" t="s">
        <v>71</v>
      </c>
      <c r="BW277" s="3" t="str">
        <f t="shared" si="145"/>
        <v>−</v>
      </c>
      <c r="BX277" s="3" t="str">
        <f t="shared" si="146"/>
        <v>−</v>
      </c>
      <c r="BY277" s="3" t="str">
        <f t="shared" si="147"/>
        <v>−</v>
      </c>
      <c r="BZ277" s="3" t="str">
        <f t="shared" si="148"/>
        <v>−</v>
      </c>
      <c r="CA277" s="3" t="str">
        <f t="shared" si="149"/>
        <v>−</v>
      </c>
      <c r="CB277" s="3" t="str">
        <f t="shared" si="150"/>
        <v>−</v>
      </c>
      <c r="CC277" s="3" t="str">
        <f t="shared" si="151"/>
        <v>−</v>
      </c>
      <c r="CD277" s="3" t="str">
        <f t="shared" si="152"/>
        <v>−</v>
      </c>
      <c r="CG277" s="3" t="str">
        <f t="shared" si="153"/>
        <v>−</v>
      </c>
      <c r="CH277" s="3" t="str">
        <f t="shared" si="154"/>
        <v>−</v>
      </c>
    </row>
    <row r="278" spans="1:86" ht="52" x14ac:dyDescent="0.2">
      <c r="A278" s="6" t="s">
        <v>474</v>
      </c>
      <c r="B278" s="6" t="s">
        <v>786</v>
      </c>
      <c r="C278" s="11" t="s">
        <v>1480</v>
      </c>
      <c r="D278" s="6" t="s">
        <v>512</v>
      </c>
      <c r="E278" s="6" t="s">
        <v>514</v>
      </c>
      <c r="F278" s="15" t="s">
        <v>1656</v>
      </c>
      <c r="G278" s="6" t="s">
        <v>787</v>
      </c>
      <c r="H278" s="7" t="s">
        <v>70</v>
      </c>
      <c r="I278" s="28" t="s">
        <v>71</v>
      </c>
      <c r="J278" s="28" t="s">
        <v>71</v>
      </c>
      <c r="K278" s="28" t="s">
        <v>70</v>
      </c>
      <c r="L278" s="28" t="s">
        <v>70</v>
      </c>
      <c r="M278" s="8" t="s">
        <v>70</v>
      </c>
      <c r="N278" s="8" t="s">
        <v>71</v>
      </c>
      <c r="O278" s="9" t="s">
        <v>70</v>
      </c>
      <c r="P278" s="7" t="s">
        <v>70</v>
      </c>
      <c r="Q278" s="28" t="s">
        <v>70</v>
      </c>
      <c r="R278" s="28" t="s">
        <v>70</v>
      </c>
      <c r="S278" s="28" t="s">
        <v>71</v>
      </c>
      <c r="T278" s="28" t="s">
        <v>70</v>
      </c>
      <c r="U278" s="28" t="s">
        <v>70</v>
      </c>
      <c r="V278" s="8" t="s">
        <v>70</v>
      </c>
      <c r="W278" s="8" t="s">
        <v>70</v>
      </c>
      <c r="X278" s="9" t="s">
        <v>70</v>
      </c>
      <c r="Y278" s="7" t="s">
        <v>70</v>
      </c>
      <c r="Z278" s="28" t="s">
        <v>70</v>
      </c>
      <c r="AA278" s="28" t="s">
        <v>70</v>
      </c>
      <c r="AB278" s="28" t="s">
        <v>70</v>
      </c>
      <c r="AC278" s="28" t="s">
        <v>70</v>
      </c>
      <c r="AD278" s="8" t="s">
        <v>70</v>
      </c>
      <c r="AE278" s="8" t="s">
        <v>71</v>
      </c>
      <c r="AF278" s="8" t="s">
        <v>70</v>
      </c>
      <c r="AG278" s="9" t="s">
        <v>70</v>
      </c>
      <c r="AH278" s="13" t="str">
        <f t="shared" si="155"/>
        <v>011</v>
      </c>
      <c r="AI278" s="3" t="str">
        <f t="shared" si="156"/>
        <v>−</v>
      </c>
      <c r="AL278" s="3" t="str">
        <f t="shared" si="157"/>
        <v>−</v>
      </c>
      <c r="AM278" s="3" t="str">
        <f t="shared" si="158"/>
        <v>−</v>
      </c>
      <c r="AN278" s="3" t="str">
        <f t="shared" si="159"/>
        <v>−</v>
      </c>
      <c r="AO278" s="3" t="str">
        <f t="shared" si="128"/>
        <v>−</v>
      </c>
      <c r="AP278" s="3" t="str">
        <f t="shared" si="129"/>
        <v>−</v>
      </c>
      <c r="AQ278" s="3" t="str">
        <f t="shared" si="130"/>
        <v>−</v>
      </c>
      <c r="AR278" s="3" t="str">
        <f t="shared" si="131"/>
        <v>−</v>
      </c>
      <c r="AS278" s="3" t="str">
        <f t="shared" si="132"/>
        <v>−</v>
      </c>
      <c r="AT278" s="3" t="str">
        <f t="shared" si="133"/>
        <v>−</v>
      </c>
      <c r="AU278" s="3" t="str">
        <f t="shared" si="134"/>
        <v>−</v>
      </c>
      <c r="AV278" s="3" t="str">
        <f t="shared" si="135"/>
        <v>−</v>
      </c>
      <c r="BA278" s="3" t="str">
        <f t="shared" si="136"/>
        <v>−</v>
      </c>
      <c r="BB278" s="3" t="str">
        <f t="shared" si="137"/>
        <v>−</v>
      </c>
      <c r="BC278" s="3" t="str">
        <f t="shared" si="138"/>
        <v>−</v>
      </c>
      <c r="BI278" s="3" t="str">
        <f t="shared" si="139"/>
        <v>−</v>
      </c>
      <c r="BJ278" s="3" t="str">
        <f t="shared" si="140"/>
        <v>−</v>
      </c>
      <c r="BK278" s="3" t="str">
        <f t="shared" si="141"/>
        <v>−</v>
      </c>
      <c r="BL278" s="3" t="str">
        <f t="shared" si="142"/>
        <v>−</v>
      </c>
      <c r="BM278" s="3" t="str">
        <f t="shared" si="143"/>
        <v>−</v>
      </c>
      <c r="BN278" s="3" t="str">
        <f t="shared" si="144"/>
        <v>○</v>
      </c>
      <c r="BO278" s="3"/>
      <c r="BP278" s="3"/>
      <c r="BQ278" s="3"/>
      <c r="BR278" s="3"/>
      <c r="BS278" s="14" t="s">
        <v>71</v>
      </c>
      <c r="BT278" s="3"/>
      <c r="BU278" s="3"/>
      <c r="BV278" s="3"/>
      <c r="BW278" s="3" t="str">
        <f t="shared" si="145"/>
        <v>−</v>
      </c>
      <c r="BX278" s="3" t="str">
        <f t="shared" si="146"/>
        <v>−</v>
      </c>
      <c r="BY278" s="3" t="str">
        <f t="shared" si="147"/>
        <v>−</v>
      </c>
      <c r="BZ278" s="3" t="str">
        <f t="shared" si="148"/>
        <v>−</v>
      </c>
      <c r="CA278" s="3" t="str">
        <f t="shared" si="149"/>
        <v>−</v>
      </c>
      <c r="CB278" s="3" t="str">
        <f t="shared" si="150"/>
        <v>−</v>
      </c>
      <c r="CC278" s="3" t="str">
        <f t="shared" si="151"/>
        <v>−</v>
      </c>
      <c r="CD278" s="3" t="str">
        <f t="shared" si="152"/>
        <v>−</v>
      </c>
      <c r="CG278" s="3" t="str">
        <f t="shared" si="153"/>
        <v>−</v>
      </c>
      <c r="CH278" s="3" t="str">
        <f t="shared" si="154"/>
        <v>−</v>
      </c>
    </row>
    <row r="279" spans="1:86" ht="39" x14ac:dyDescent="0.2">
      <c r="A279" s="6" t="s">
        <v>474</v>
      </c>
      <c r="B279" s="6" t="s">
        <v>513</v>
      </c>
      <c r="C279" s="11" t="s">
        <v>1481</v>
      </c>
      <c r="D279" s="6" t="s">
        <v>512</v>
      </c>
      <c r="E279" s="6" t="s">
        <v>514</v>
      </c>
      <c r="F279" s="15" t="s">
        <v>1656</v>
      </c>
      <c r="G279" s="6" t="s">
        <v>515</v>
      </c>
      <c r="H279" s="7" t="s">
        <v>70</v>
      </c>
      <c r="I279" s="28" t="s">
        <v>71</v>
      </c>
      <c r="J279" s="28" t="s">
        <v>70</v>
      </c>
      <c r="K279" s="28" t="s">
        <v>70</v>
      </c>
      <c r="L279" s="28" t="s">
        <v>70</v>
      </c>
      <c r="M279" s="8" t="s">
        <v>70</v>
      </c>
      <c r="N279" s="8" t="s">
        <v>70</v>
      </c>
      <c r="O279" s="9" t="s">
        <v>70</v>
      </c>
      <c r="P279" s="7" t="s">
        <v>71</v>
      </c>
      <c r="Q279" s="28" t="s">
        <v>71</v>
      </c>
      <c r="R279" s="28" t="s">
        <v>70</v>
      </c>
      <c r="S279" s="28" t="s">
        <v>70</v>
      </c>
      <c r="T279" s="28" t="s">
        <v>70</v>
      </c>
      <c r="U279" s="28" t="s">
        <v>70</v>
      </c>
      <c r="V279" s="8" t="s">
        <v>70</v>
      </c>
      <c r="W279" s="8" t="s">
        <v>71</v>
      </c>
      <c r="X279" s="9" t="s">
        <v>70</v>
      </c>
      <c r="Y279" s="7" t="s">
        <v>70</v>
      </c>
      <c r="Z279" s="28" t="s">
        <v>70</v>
      </c>
      <c r="AA279" s="28" t="s">
        <v>70</v>
      </c>
      <c r="AB279" s="28" t="s">
        <v>70</v>
      </c>
      <c r="AC279" s="28" t="s">
        <v>70</v>
      </c>
      <c r="AD279" s="8" t="s">
        <v>70</v>
      </c>
      <c r="AE279" s="8" t="s">
        <v>71</v>
      </c>
      <c r="AF279" s="8" t="s">
        <v>70</v>
      </c>
      <c r="AG279" s="9" t="s">
        <v>70</v>
      </c>
      <c r="AH279" s="13" t="str">
        <f t="shared" si="155"/>
        <v>011</v>
      </c>
      <c r="AI279" s="3" t="str">
        <f t="shared" si="156"/>
        <v>−</v>
      </c>
      <c r="AL279" s="3" t="str">
        <f t="shared" si="157"/>
        <v>−</v>
      </c>
      <c r="AM279" s="3" t="str">
        <f t="shared" si="158"/>
        <v>−</v>
      </c>
      <c r="AN279" s="3" t="str">
        <f t="shared" si="159"/>
        <v>−</v>
      </c>
      <c r="AO279" s="3" t="str">
        <f t="shared" si="128"/>
        <v>−</v>
      </c>
      <c r="AP279" s="3" t="str">
        <f t="shared" si="129"/>
        <v>−</v>
      </c>
      <c r="AQ279" s="3" t="str">
        <f t="shared" si="130"/>
        <v>−</v>
      </c>
      <c r="AR279" s="3" t="str">
        <f t="shared" si="131"/>
        <v>−</v>
      </c>
      <c r="AS279" s="3" t="str">
        <f t="shared" si="132"/>
        <v>−</v>
      </c>
      <c r="AT279" s="3" t="str">
        <f t="shared" si="133"/>
        <v>−</v>
      </c>
      <c r="AU279" s="3" t="str">
        <f t="shared" si="134"/>
        <v>−</v>
      </c>
      <c r="AV279" s="3" t="str">
        <f t="shared" si="135"/>
        <v>−</v>
      </c>
      <c r="BA279" s="3" t="str">
        <f t="shared" si="136"/>
        <v>−</v>
      </c>
      <c r="BB279" s="3" t="str">
        <f t="shared" si="137"/>
        <v>−</v>
      </c>
      <c r="BC279" s="3" t="str">
        <f t="shared" si="138"/>
        <v>−</v>
      </c>
      <c r="BI279" s="3" t="str">
        <f t="shared" si="139"/>
        <v>−</v>
      </c>
      <c r="BJ279" s="3" t="str">
        <f t="shared" si="140"/>
        <v>−</v>
      </c>
      <c r="BK279" s="3" t="str">
        <f t="shared" si="141"/>
        <v>−</v>
      </c>
      <c r="BL279" s="3" t="str">
        <f t="shared" si="142"/>
        <v>−</v>
      </c>
      <c r="BM279" s="3" t="str">
        <f t="shared" si="143"/>
        <v>−</v>
      </c>
      <c r="BN279" s="3" t="str">
        <f t="shared" si="144"/>
        <v>○</v>
      </c>
      <c r="BO279" s="3"/>
      <c r="BP279" s="3"/>
      <c r="BQ279" s="3"/>
      <c r="BR279" s="3"/>
      <c r="BS279" s="14" t="s">
        <v>71</v>
      </c>
      <c r="BT279" s="3"/>
      <c r="BU279" s="3"/>
      <c r="BV279" s="3"/>
      <c r="BW279" s="3" t="str">
        <f t="shared" si="145"/>
        <v>−</v>
      </c>
      <c r="BX279" s="3" t="str">
        <f t="shared" si="146"/>
        <v>−</v>
      </c>
      <c r="BY279" s="3" t="str">
        <f t="shared" si="147"/>
        <v>−</v>
      </c>
      <c r="BZ279" s="3" t="str">
        <f t="shared" si="148"/>
        <v>−</v>
      </c>
      <c r="CA279" s="3" t="str">
        <f t="shared" si="149"/>
        <v>−</v>
      </c>
      <c r="CB279" s="3" t="str">
        <f t="shared" si="150"/>
        <v>−</v>
      </c>
      <c r="CC279" s="3" t="str">
        <f t="shared" si="151"/>
        <v>−</v>
      </c>
      <c r="CD279" s="3" t="str">
        <f t="shared" si="152"/>
        <v>−</v>
      </c>
      <c r="CG279" s="3" t="str">
        <f t="shared" si="153"/>
        <v>−</v>
      </c>
      <c r="CH279" s="3" t="str">
        <f t="shared" si="154"/>
        <v>−</v>
      </c>
    </row>
    <row r="280" spans="1:86" ht="39" x14ac:dyDescent="0.2">
      <c r="A280" s="6" t="s">
        <v>474</v>
      </c>
      <c r="B280" s="6" t="s">
        <v>504</v>
      </c>
      <c r="C280" s="11" t="s">
        <v>1482</v>
      </c>
      <c r="D280" s="6" t="s">
        <v>512</v>
      </c>
      <c r="E280" s="6" t="s">
        <v>516</v>
      </c>
      <c r="F280" s="15" t="s">
        <v>1656</v>
      </c>
      <c r="G280" s="6" t="s">
        <v>517</v>
      </c>
      <c r="H280" s="7" t="s">
        <v>70</v>
      </c>
      <c r="I280" s="28" t="s">
        <v>71</v>
      </c>
      <c r="J280" s="28" t="s">
        <v>71</v>
      </c>
      <c r="K280" s="28" t="s">
        <v>70</v>
      </c>
      <c r="L280" s="28" t="s">
        <v>70</v>
      </c>
      <c r="M280" s="8" t="s">
        <v>70</v>
      </c>
      <c r="N280" s="8" t="s">
        <v>70</v>
      </c>
      <c r="O280" s="9" t="s">
        <v>70</v>
      </c>
      <c r="P280" s="7" t="s">
        <v>70</v>
      </c>
      <c r="Q280" s="28" t="s">
        <v>70</v>
      </c>
      <c r="R280" s="28" t="s">
        <v>70</v>
      </c>
      <c r="S280" s="28" t="s">
        <v>70</v>
      </c>
      <c r="T280" s="28" t="s">
        <v>71</v>
      </c>
      <c r="U280" s="28" t="s">
        <v>70</v>
      </c>
      <c r="V280" s="8" t="s">
        <v>70</v>
      </c>
      <c r="W280" s="8" t="s">
        <v>70</v>
      </c>
      <c r="X280" s="9" t="s">
        <v>71</v>
      </c>
      <c r="Y280" s="7" t="s">
        <v>70</v>
      </c>
      <c r="Z280" s="28" t="s">
        <v>70</v>
      </c>
      <c r="AA280" s="28" t="s">
        <v>70</v>
      </c>
      <c r="AB280" s="28" t="s">
        <v>70</v>
      </c>
      <c r="AC280" s="28" t="s">
        <v>70</v>
      </c>
      <c r="AD280" s="8" t="s">
        <v>70</v>
      </c>
      <c r="AE280" s="8" t="s">
        <v>71</v>
      </c>
      <c r="AF280" s="8" t="s">
        <v>70</v>
      </c>
      <c r="AG280" s="9" t="s">
        <v>70</v>
      </c>
      <c r="AH280" s="13" t="str">
        <f t="shared" si="155"/>
        <v>011</v>
      </c>
      <c r="AI280" s="3" t="str">
        <f t="shared" si="156"/>
        <v>−</v>
      </c>
      <c r="AL280" s="3" t="str">
        <f t="shared" si="157"/>
        <v>−</v>
      </c>
      <c r="AM280" s="3" t="str">
        <f t="shared" si="158"/>
        <v>−</v>
      </c>
      <c r="AN280" s="3" t="str">
        <f t="shared" si="159"/>
        <v>−</v>
      </c>
      <c r="AO280" s="3" t="str">
        <f t="shared" si="128"/>
        <v>−</v>
      </c>
      <c r="AP280" s="3" t="str">
        <f t="shared" si="129"/>
        <v>−</v>
      </c>
      <c r="AQ280" s="3" t="str">
        <f t="shared" si="130"/>
        <v>−</v>
      </c>
      <c r="AR280" s="3" t="str">
        <f t="shared" si="131"/>
        <v>−</v>
      </c>
      <c r="AS280" s="3" t="str">
        <f t="shared" si="132"/>
        <v>−</v>
      </c>
      <c r="AT280" s="3" t="str">
        <f t="shared" si="133"/>
        <v>−</v>
      </c>
      <c r="AU280" s="3" t="str">
        <f t="shared" si="134"/>
        <v>−</v>
      </c>
      <c r="AV280" s="3" t="str">
        <f t="shared" si="135"/>
        <v>−</v>
      </c>
      <c r="BA280" s="3" t="str">
        <f t="shared" si="136"/>
        <v>−</v>
      </c>
      <c r="BB280" s="3" t="str">
        <f t="shared" si="137"/>
        <v>−</v>
      </c>
      <c r="BC280" s="3" t="str">
        <f t="shared" si="138"/>
        <v>−</v>
      </c>
      <c r="BI280" s="3" t="str">
        <f t="shared" si="139"/>
        <v>−</v>
      </c>
      <c r="BJ280" s="3" t="str">
        <f t="shared" si="140"/>
        <v>−</v>
      </c>
      <c r="BK280" s="3" t="str">
        <f t="shared" si="141"/>
        <v>−</v>
      </c>
      <c r="BL280" s="3" t="str">
        <f t="shared" si="142"/>
        <v>−</v>
      </c>
      <c r="BM280" s="3" t="str">
        <f t="shared" si="143"/>
        <v>−</v>
      </c>
      <c r="BN280" s="3" t="str">
        <f t="shared" si="144"/>
        <v>○</v>
      </c>
      <c r="BO280" s="3"/>
      <c r="BP280" s="3"/>
      <c r="BQ280" s="3"/>
      <c r="BR280" s="3"/>
      <c r="BS280" s="14" t="s">
        <v>71</v>
      </c>
      <c r="BT280" s="3"/>
      <c r="BU280" s="3"/>
      <c r="BV280" s="3"/>
      <c r="BW280" s="3" t="str">
        <f t="shared" si="145"/>
        <v>−</v>
      </c>
      <c r="BX280" s="3" t="str">
        <f t="shared" si="146"/>
        <v>−</v>
      </c>
      <c r="BY280" s="3" t="str">
        <f t="shared" si="147"/>
        <v>−</v>
      </c>
      <c r="BZ280" s="3" t="str">
        <f t="shared" si="148"/>
        <v>−</v>
      </c>
      <c r="CA280" s="3" t="str">
        <f t="shared" si="149"/>
        <v>−</v>
      </c>
      <c r="CB280" s="3" t="str">
        <f t="shared" si="150"/>
        <v>−</v>
      </c>
      <c r="CC280" s="3" t="str">
        <f t="shared" si="151"/>
        <v>−</v>
      </c>
      <c r="CD280" s="3" t="str">
        <f t="shared" si="152"/>
        <v>−</v>
      </c>
      <c r="CG280" s="3" t="str">
        <f t="shared" si="153"/>
        <v>−</v>
      </c>
      <c r="CH280" s="3" t="str">
        <f t="shared" si="154"/>
        <v>−</v>
      </c>
    </row>
    <row r="281" spans="1:86" ht="26" x14ac:dyDescent="0.2">
      <c r="A281" s="6" t="s">
        <v>474</v>
      </c>
      <c r="B281" s="6" t="s">
        <v>788</v>
      </c>
      <c r="C281" s="11" t="s">
        <v>1483</v>
      </c>
      <c r="D281" s="6" t="s">
        <v>512</v>
      </c>
      <c r="E281" s="6" t="s">
        <v>789</v>
      </c>
      <c r="F281" s="15" t="s">
        <v>1656</v>
      </c>
      <c r="G281" s="6" t="s">
        <v>790</v>
      </c>
      <c r="H281" s="7" t="s">
        <v>70</v>
      </c>
      <c r="I281" s="28" t="s">
        <v>71</v>
      </c>
      <c r="J281" s="28" t="s">
        <v>71</v>
      </c>
      <c r="K281" s="28" t="s">
        <v>70</v>
      </c>
      <c r="L281" s="28" t="s">
        <v>70</v>
      </c>
      <c r="M281" s="8" t="s">
        <v>70</v>
      </c>
      <c r="N281" s="8" t="s">
        <v>71</v>
      </c>
      <c r="O281" s="9" t="s">
        <v>70</v>
      </c>
      <c r="P281" s="7" t="s">
        <v>70</v>
      </c>
      <c r="Q281" s="28" t="s">
        <v>70</v>
      </c>
      <c r="R281" s="28" t="s">
        <v>70</v>
      </c>
      <c r="S281" s="28" t="s">
        <v>71</v>
      </c>
      <c r="T281" s="28" t="s">
        <v>70</v>
      </c>
      <c r="U281" s="28" t="s">
        <v>70</v>
      </c>
      <c r="V281" s="8" t="s">
        <v>70</v>
      </c>
      <c r="W281" s="8" t="s">
        <v>70</v>
      </c>
      <c r="X281" s="9" t="s">
        <v>70</v>
      </c>
      <c r="Y281" s="7" t="s">
        <v>70</v>
      </c>
      <c r="Z281" s="28" t="s">
        <v>70</v>
      </c>
      <c r="AA281" s="28" t="s">
        <v>70</v>
      </c>
      <c r="AB281" s="28" t="s">
        <v>70</v>
      </c>
      <c r="AC281" s="28" t="s">
        <v>70</v>
      </c>
      <c r="AD281" s="8" t="s">
        <v>70</v>
      </c>
      <c r="AE281" s="8" t="s">
        <v>71</v>
      </c>
      <c r="AF281" s="8" t="s">
        <v>70</v>
      </c>
      <c r="AG281" s="9" t="s">
        <v>70</v>
      </c>
      <c r="AH281" s="13" t="str">
        <f t="shared" si="155"/>
        <v>011</v>
      </c>
      <c r="AI281" s="3" t="str">
        <f t="shared" si="156"/>
        <v>−</v>
      </c>
      <c r="AL281" s="3" t="str">
        <f t="shared" si="157"/>
        <v>−</v>
      </c>
      <c r="AM281" s="3" t="str">
        <f t="shared" si="158"/>
        <v>−</v>
      </c>
      <c r="AN281" s="3" t="str">
        <f t="shared" si="159"/>
        <v>−</v>
      </c>
      <c r="AO281" s="3" t="str">
        <f t="shared" si="128"/>
        <v>−</v>
      </c>
      <c r="AP281" s="3" t="str">
        <f t="shared" si="129"/>
        <v>−</v>
      </c>
      <c r="AQ281" s="3" t="str">
        <f t="shared" si="130"/>
        <v>−</v>
      </c>
      <c r="AR281" s="3" t="str">
        <f t="shared" si="131"/>
        <v>−</v>
      </c>
      <c r="AS281" s="3" t="str">
        <f t="shared" si="132"/>
        <v>−</v>
      </c>
      <c r="AT281" s="3" t="str">
        <f t="shared" si="133"/>
        <v>−</v>
      </c>
      <c r="AU281" s="3" t="str">
        <f t="shared" si="134"/>
        <v>−</v>
      </c>
      <c r="AV281" s="3" t="str">
        <f t="shared" si="135"/>
        <v>−</v>
      </c>
      <c r="BA281" s="3" t="str">
        <f t="shared" si="136"/>
        <v>−</v>
      </c>
      <c r="BB281" s="3" t="str">
        <f t="shared" si="137"/>
        <v>−</v>
      </c>
      <c r="BC281" s="3" t="str">
        <f t="shared" si="138"/>
        <v>−</v>
      </c>
      <c r="BI281" s="3" t="str">
        <f t="shared" si="139"/>
        <v>−</v>
      </c>
      <c r="BJ281" s="3" t="str">
        <f t="shared" si="140"/>
        <v>−</v>
      </c>
      <c r="BK281" s="3" t="str">
        <f t="shared" si="141"/>
        <v>−</v>
      </c>
      <c r="BL281" s="3" t="str">
        <f t="shared" si="142"/>
        <v>−</v>
      </c>
      <c r="BM281" s="3" t="str">
        <f t="shared" si="143"/>
        <v>−</v>
      </c>
      <c r="BN281" s="3" t="str">
        <f t="shared" si="144"/>
        <v>○</v>
      </c>
      <c r="BO281" s="3"/>
      <c r="BP281" s="3"/>
      <c r="BQ281" s="14" t="s">
        <v>71</v>
      </c>
      <c r="BR281" s="3"/>
      <c r="BS281" s="3"/>
      <c r="BT281" s="3"/>
      <c r="BU281" s="3"/>
      <c r="BV281" s="3"/>
      <c r="BW281" s="3" t="str">
        <f t="shared" si="145"/>
        <v>−</v>
      </c>
      <c r="BX281" s="3" t="str">
        <f t="shared" si="146"/>
        <v>−</v>
      </c>
      <c r="BY281" s="3" t="str">
        <f t="shared" si="147"/>
        <v>−</v>
      </c>
      <c r="BZ281" s="3" t="str">
        <f t="shared" si="148"/>
        <v>−</v>
      </c>
      <c r="CA281" s="3" t="str">
        <f t="shared" si="149"/>
        <v>−</v>
      </c>
      <c r="CB281" s="3" t="str">
        <f t="shared" si="150"/>
        <v>−</v>
      </c>
      <c r="CC281" s="3" t="str">
        <f t="shared" si="151"/>
        <v>−</v>
      </c>
      <c r="CD281" s="3" t="str">
        <f t="shared" si="152"/>
        <v>−</v>
      </c>
      <c r="CG281" s="3" t="str">
        <f t="shared" si="153"/>
        <v>−</v>
      </c>
      <c r="CH281" s="3" t="str">
        <f t="shared" si="154"/>
        <v>−</v>
      </c>
    </row>
    <row r="282" spans="1:86" ht="65" x14ac:dyDescent="0.2">
      <c r="A282" s="6" t="s">
        <v>474</v>
      </c>
      <c r="B282" s="6" t="s">
        <v>487</v>
      </c>
      <c r="C282" s="11" t="s">
        <v>1484</v>
      </c>
      <c r="D282" s="6" t="s">
        <v>477</v>
      </c>
      <c r="E282" s="6" t="s">
        <v>486</v>
      </c>
      <c r="F282" s="15" t="s">
        <v>1656</v>
      </c>
      <c r="G282" s="6" t="s">
        <v>1653</v>
      </c>
      <c r="H282" s="7" t="s">
        <v>70</v>
      </c>
      <c r="I282" s="28" t="s">
        <v>71</v>
      </c>
      <c r="J282" s="28" t="s">
        <v>70</v>
      </c>
      <c r="K282" s="28" t="s">
        <v>70</v>
      </c>
      <c r="L282" s="28" t="s">
        <v>70</v>
      </c>
      <c r="M282" s="8" t="s">
        <v>70</v>
      </c>
      <c r="N282" s="8" t="s">
        <v>71</v>
      </c>
      <c r="O282" s="9" t="s">
        <v>71</v>
      </c>
      <c r="P282" s="7" t="s">
        <v>70</v>
      </c>
      <c r="Q282" s="28" t="s">
        <v>71</v>
      </c>
      <c r="R282" s="28" t="s">
        <v>71</v>
      </c>
      <c r="S282" s="28" t="s">
        <v>70</v>
      </c>
      <c r="T282" s="28" t="s">
        <v>70</v>
      </c>
      <c r="U282" s="28" t="s">
        <v>71</v>
      </c>
      <c r="V282" s="8" t="s">
        <v>70</v>
      </c>
      <c r="W282" s="8" t="s">
        <v>70</v>
      </c>
      <c r="X282" s="9" t="s">
        <v>70</v>
      </c>
      <c r="Y282" s="7" t="s">
        <v>70</v>
      </c>
      <c r="Z282" s="28" t="s">
        <v>70</v>
      </c>
      <c r="AA282" s="28" t="s">
        <v>70</v>
      </c>
      <c r="AB282" s="28" t="s">
        <v>70</v>
      </c>
      <c r="AC282" s="28" t="s">
        <v>71</v>
      </c>
      <c r="AD282" s="8" t="s">
        <v>70</v>
      </c>
      <c r="AE282" s="8" t="s">
        <v>70</v>
      </c>
      <c r="AF282" s="8" t="s">
        <v>70</v>
      </c>
      <c r="AG282" s="9" t="s">
        <v>70</v>
      </c>
      <c r="AH282" s="13" t="str">
        <f t="shared" si="155"/>
        <v>011</v>
      </c>
      <c r="AI282" s="3" t="str">
        <f t="shared" si="156"/>
        <v>−</v>
      </c>
      <c r="AL282" s="3" t="str">
        <f t="shared" si="157"/>
        <v>−</v>
      </c>
      <c r="AM282" s="3" t="str">
        <f t="shared" si="158"/>
        <v>−</v>
      </c>
      <c r="AN282" s="3" t="str">
        <f t="shared" si="159"/>
        <v>−</v>
      </c>
      <c r="AO282" s="3" t="str">
        <f t="shared" si="128"/>
        <v>−</v>
      </c>
      <c r="AP282" s="3" t="str">
        <f t="shared" si="129"/>
        <v>−</v>
      </c>
      <c r="AQ282" s="3" t="str">
        <f t="shared" si="130"/>
        <v>−</v>
      </c>
      <c r="AR282" s="3" t="str">
        <f t="shared" si="131"/>
        <v>−</v>
      </c>
      <c r="AS282" s="3" t="str">
        <f t="shared" si="132"/>
        <v>−</v>
      </c>
      <c r="AT282" s="3" t="str">
        <f t="shared" si="133"/>
        <v>−</v>
      </c>
      <c r="AU282" s="3" t="str">
        <f t="shared" si="134"/>
        <v>−</v>
      </c>
      <c r="AV282" s="3" t="str">
        <f t="shared" si="135"/>
        <v>−</v>
      </c>
      <c r="BA282" s="3" t="str">
        <f t="shared" si="136"/>
        <v>−</v>
      </c>
      <c r="BB282" s="3" t="str">
        <f t="shared" si="137"/>
        <v>−</v>
      </c>
      <c r="BC282" s="3" t="str">
        <f t="shared" si="138"/>
        <v>−</v>
      </c>
      <c r="BI282" s="3" t="str">
        <f t="shared" si="139"/>
        <v>−</v>
      </c>
      <c r="BJ282" s="3" t="str">
        <f t="shared" si="140"/>
        <v>−</v>
      </c>
      <c r="BK282" s="3" t="str">
        <f t="shared" si="141"/>
        <v>−</v>
      </c>
      <c r="BL282" s="3" t="str">
        <f t="shared" si="142"/>
        <v>−</v>
      </c>
      <c r="BM282" s="3" t="str">
        <f t="shared" si="143"/>
        <v>−</v>
      </c>
      <c r="BN282" s="3" t="str">
        <f t="shared" si="144"/>
        <v>○</v>
      </c>
      <c r="BO282" s="3"/>
      <c r="BP282" s="3"/>
      <c r="BQ282" s="3"/>
      <c r="BR282" s="3"/>
      <c r="BS282" s="14" t="s">
        <v>71</v>
      </c>
      <c r="BT282" s="3"/>
      <c r="BU282" s="3"/>
      <c r="BV282" s="3"/>
      <c r="BW282" s="3" t="str">
        <f t="shared" si="145"/>
        <v>−</v>
      </c>
      <c r="BX282" s="3" t="str">
        <f t="shared" si="146"/>
        <v>−</v>
      </c>
      <c r="BY282" s="3" t="str">
        <f t="shared" si="147"/>
        <v>−</v>
      </c>
      <c r="BZ282" s="3" t="str">
        <f t="shared" si="148"/>
        <v>−</v>
      </c>
      <c r="CA282" s="3" t="str">
        <f t="shared" si="149"/>
        <v>−</v>
      </c>
      <c r="CB282" s="3" t="str">
        <f t="shared" si="150"/>
        <v>−</v>
      </c>
      <c r="CC282" s="3" t="str">
        <f t="shared" si="151"/>
        <v>−</v>
      </c>
      <c r="CD282" s="3" t="str">
        <f t="shared" si="152"/>
        <v>−</v>
      </c>
      <c r="CG282" s="3" t="str">
        <f t="shared" si="153"/>
        <v>−</v>
      </c>
      <c r="CH282" s="3" t="str">
        <f t="shared" si="154"/>
        <v>−</v>
      </c>
    </row>
    <row r="283" spans="1:86" ht="39" x14ac:dyDescent="0.2">
      <c r="A283" s="6" t="s">
        <v>474</v>
      </c>
      <c r="B283" s="6" t="s">
        <v>488</v>
      </c>
      <c r="C283" s="11" t="s">
        <v>1485</v>
      </c>
      <c r="D283" s="6" t="s">
        <v>477</v>
      </c>
      <c r="E283" s="6" t="s">
        <v>486</v>
      </c>
      <c r="F283" s="15" t="s">
        <v>1656</v>
      </c>
      <c r="G283" s="6" t="s">
        <v>1655</v>
      </c>
      <c r="H283" s="7" t="s">
        <v>70</v>
      </c>
      <c r="I283" s="28" t="s">
        <v>71</v>
      </c>
      <c r="J283" s="28" t="s">
        <v>71</v>
      </c>
      <c r="K283" s="28" t="s">
        <v>70</v>
      </c>
      <c r="L283" s="28" t="s">
        <v>70</v>
      </c>
      <c r="M283" s="8" t="s">
        <v>70</v>
      </c>
      <c r="N283" s="8" t="s">
        <v>71</v>
      </c>
      <c r="O283" s="9" t="s">
        <v>71</v>
      </c>
      <c r="P283" s="7" t="s">
        <v>70</v>
      </c>
      <c r="Q283" s="28" t="s">
        <v>71</v>
      </c>
      <c r="R283" s="28" t="s">
        <v>71</v>
      </c>
      <c r="S283" s="28" t="s">
        <v>70</v>
      </c>
      <c r="T283" s="28" t="s">
        <v>70</v>
      </c>
      <c r="U283" s="28" t="s">
        <v>71</v>
      </c>
      <c r="V283" s="8" t="s">
        <v>70</v>
      </c>
      <c r="W283" s="8" t="s">
        <v>70</v>
      </c>
      <c r="X283" s="9" t="s">
        <v>70</v>
      </c>
      <c r="Y283" s="7" t="s">
        <v>70</v>
      </c>
      <c r="Z283" s="28" t="s">
        <v>70</v>
      </c>
      <c r="AA283" s="28" t="s">
        <v>70</v>
      </c>
      <c r="AB283" s="28" t="s">
        <v>70</v>
      </c>
      <c r="AC283" s="28" t="s">
        <v>71</v>
      </c>
      <c r="AD283" s="8" t="s">
        <v>70</v>
      </c>
      <c r="AE283" s="8" t="s">
        <v>70</v>
      </c>
      <c r="AF283" s="8" t="s">
        <v>70</v>
      </c>
      <c r="AG283" s="9" t="s">
        <v>70</v>
      </c>
      <c r="AH283" s="13" t="str">
        <f t="shared" si="155"/>
        <v>011</v>
      </c>
      <c r="AI283" s="3" t="str">
        <f t="shared" si="156"/>
        <v>−</v>
      </c>
      <c r="AL283" s="3" t="str">
        <f t="shared" si="157"/>
        <v>−</v>
      </c>
      <c r="AM283" s="3" t="str">
        <f t="shared" si="158"/>
        <v>−</v>
      </c>
      <c r="AN283" s="3" t="str">
        <f t="shared" si="159"/>
        <v>−</v>
      </c>
      <c r="AO283" s="3" t="str">
        <f t="shared" si="128"/>
        <v>−</v>
      </c>
      <c r="AP283" s="3" t="str">
        <f t="shared" si="129"/>
        <v>−</v>
      </c>
      <c r="AQ283" s="3" t="str">
        <f t="shared" si="130"/>
        <v>−</v>
      </c>
      <c r="AR283" s="3" t="str">
        <f t="shared" si="131"/>
        <v>−</v>
      </c>
      <c r="AS283" s="3" t="str">
        <f t="shared" si="132"/>
        <v>−</v>
      </c>
      <c r="AT283" s="3" t="str">
        <f t="shared" si="133"/>
        <v>−</v>
      </c>
      <c r="AU283" s="3" t="str">
        <f t="shared" si="134"/>
        <v>−</v>
      </c>
      <c r="AV283" s="3" t="str">
        <f t="shared" si="135"/>
        <v>−</v>
      </c>
      <c r="BA283" s="3" t="str">
        <f t="shared" si="136"/>
        <v>−</v>
      </c>
      <c r="BB283" s="3" t="str">
        <f t="shared" si="137"/>
        <v>−</v>
      </c>
      <c r="BC283" s="3" t="str">
        <f t="shared" si="138"/>
        <v>−</v>
      </c>
      <c r="BI283" s="3" t="str">
        <f t="shared" si="139"/>
        <v>−</v>
      </c>
      <c r="BJ283" s="3" t="str">
        <f t="shared" si="140"/>
        <v>−</v>
      </c>
      <c r="BK283" s="3" t="str">
        <f t="shared" si="141"/>
        <v>−</v>
      </c>
      <c r="BL283" s="3" t="str">
        <f t="shared" si="142"/>
        <v>−</v>
      </c>
      <c r="BM283" s="3" t="str">
        <f t="shared" si="143"/>
        <v>−</v>
      </c>
      <c r="BN283" s="3" t="str">
        <f t="shared" si="144"/>
        <v>○</v>
      </c>
      <c r="BO283" s="3"/>
      <c r="BP283" s="3"/>
      <c r="BQ283" s="3"/>
      <c r="BR283" s="3"/>
      <c r="BS283" s="3"/>
      <c r="BT283" s="14" t="s">
        <v>71</v>
      </c>
      <c r="BU283" s="3"/>
      <c r="BV283" s="3"/>
      <c r="BW283" s="3" t="str">
        <f t="shared" si="145"/>
        <v>−</v>
      </c>
      <c r="BX283" s="3" t="str">
        <f t="shared" si="146"/>
        <v>−</v>
      </c>
      <c r="BY283" s="3" t="str">
        <f t="shared" si="147"/>
        <v>−</v>
      </c>
      <c r="BZ283" s="3" t="str">
        <f t="shared" si="148"/>
        <v>−</v>
      </c>
      <c r="CA283" s="3" t="str">
        <f t="shared" si="149"/>
        <v>−</v>
      </c>
      <c r="CB283" s="3" t="str">
        <f t="shared" si="150"/>
        <v>−</v>
      </c>
      <c r="CC283" s="3" t="str">
        <f t="shared" si="151"/>
        <v>−</v>
      </c>
      <c r="CD283" s="3" t="str">
        <f t="shared" si="152"/>
        <v>−</v>
      </c>
      <c r="CG283" s="3" t="str">
        <f t="shared" si="153"/>
        <v>−</v>
      </c>
      <c r="CH283" s="3" t="str">
        <f t="shared" si="154"/>
        <v>−</v>
      </c>
    </row>
    <row r="284" spans="1:86" ht="52" x14ac:dyDescent="0.2">
      <c r="A284" s="6" t="s">
        <v>474</v>
      </c>
      <c r="B284" s="6" t="s">
        <v>485</v>
      </c>
      <c r="C284" s="11" t="s">
        <v>1486</v>
      </c>
      <c r="D284" s="6" t="s">
        <v>477</v>
      </c>
      <c r="E284" s="6" t="s">
        <v>486</v>
      </c>
      <c r="F284" s="15" t="s">
        <v>1656</v>
      </c>
      <c r="G284" s="6" t="s">
        <v>1654</v>
      </c>
      <c r="H284" s="7" t="s">
        <v>70</v>
      </c>
      <c r="I284" s="28" t="s">
        <v>70</v>
      </c>
      <c r="J284" s="28" t="s">
        <v>70</v>
      </c>
      <c r="K284" s="28" t="s">
        <v>71</v>
      </c>
      <c r="L284" s="28" t="s">
        <v>71</v>
      </c>
      <c r="M284" s="8" t="s">
        <v>70</v>
      </c>
      <c r="N284" s="8" t="s">
        <v>70</v>
      </c>
      <c r="O284" s="9" t="s">
        <v>71</v>
      </c>
      <c r="P284" s="7" t="s">
        <v>70</v>
      </c>
      <c r="Q284" s="28" t="s">
        <v>70</v>
      </c>
      <c r="R284" s="28" t="s">
        <v>71</v>
      </c>
      <c r="S284" s="28" t="s">
        <v>70</v>
      </c>
      <c r="T284" s="28" t="s">
        <v>70</v>
      </c>
      <c r="U284" s="28" t="s">
        <v>70</v>
      </c>
      <c r="V284" s="8" t="s">
        <v>70</v>
      </c>
      <c r="W284" s="8" t="s">
        <v>70</v>
      </c>
      <c r="X284" s="9" t="s">
        <v>70</v>
      </c>
      <c r="Y284" s="7" t="s">
        <v>70</v>
      </c>
      <c r="Z284" s="28" t="s">
        <v>70</v>
      </c>
      <c r="AA284" s="28" t="s">
        <v>70</v>
      </c>
      <c r="AB284" s="28" t="s">
        <v>70</v>
      </c>
      <c r="AC284" s="28" t="s">
        <v>71</v>
      </c>
      <c r="AD284" s="8" t="s">
        <v>70</v>
      </c>
      <c r="AE284" s="8" t="s">
        <v>70</v>
      </c>
      <c r="AF284" s="8" t="s">
        <v>70</v>
      </c>
      <c r="AG284" s="9" t="s">
        <v>70</v>
      </c>
      <c r="AH284" s="13" t="str">
        <f t="shared" si="155"/>
        <v>011</v>
      </c>
      <c r="AI284" s="3" t="str">
        <f t="shared" si="156"/>
        <v>−</v>
      </c>
      <c r="AL284" s="3" t="str">
        <f t="shared" si="157"/>
        <v>−</v>
      </c>
      <c r="AM284" s="3" t="str">
        <f t="shared" si="158"/>
        <v>−</v>
      </c>
      <c r="AN284" s="3" t="str">
        <f t="shared" si="159"/>
        <v>−</v>
      </c>
      <c r="AO284" s="3" t="str">
        <f t="shared" si="128"/>
        <v>−</v>
      </c>
      <c r="AP284" s="3" t="str">
        <f t="shared" si="129"/>
        <v>−</v>
      </c>
      <c r="AQ284" s="3" t="str">
        <f t="shared" si="130"/>
        <v>−</v>
      </c>
      <c r="AR284" s="3" t="str">
        <f t="shared" si="131"/>
        <v>−</v>
      </c>
      <c r="AS284" s="3" t="str">
        <f t="shared" si="132"/>
        <v>−</v>
      </c>
      <c r="AT284" s="3" t="str">
        <f t="shared" si="133"/>
        <v>−</v>
      </c>
      <c r="AU284" s="3" t="str">
        <f t="shared" si="134"/>
        <v>−</v>
      </c>
      <c r="AV284" s="3" t="str">
        <f t="shared" si="135"/>
        <v>−</v>
      </c>
      <c r="BA284" s="3" t="str">
        <f t="shared" si="136"/>
        <v>−</v>
      </c>
      <c r="BB284" s="3" t="str">
        <f t="shared" si="137"/>
        <v>−</v>
      </c>
      <c r="BC284" s="3" t="str">
        <f t="shared" si="138"/>
        <v>−</v>
      </c>
      <c r="BI284" s="3" t="str">
        <f t="shared" si="139"/>
        <v>−</v>
      </c>
      <c r="BJ284" s="3" t="str">
        <f t="shared" si="140"/>
        <v>−</v>
      </c>
      <c r="BK284" s="3" t="str">
        <f t="shared" si="141"/>
        <v>−</v>
      </c>
      <c r="BL284" s="3" t="str">
        <f t="shared" si="142"/>
        <v>−</v>
      </c>
      <c r="BM284" s="3" t="str">
        <f t="shared" si="143"/>
        <v>−</v>
      </c>
      <c r="BN284" s="3" t="str">
        <f t="shared" si="144"/>
        <v>○</v>
      </c>
      <c r="BO284" s="3"/>
      <c r="BP284" s="3"/>
      <c r="BQ284" s="3"/>
      <c r="BR284" s="3"/>
      <c r="BS284" s="14" t="s">
        <v>71</v>
      </c>
      <c r="BT284" s="14" t="s">
        <v>71</v>
      </c>
      <c r="BU284" s="3"/>
      <c r="BV284" s="3"/>
      <c r="BW284" s="3" t="str">
        <f t="shared" si="145"/>
        <v>−</v>
      </c>
      <c r="BX284" s="3" t="str">
        <f t="shared" si="146"/>
        <v>−</v>
      </c>
      <c r="BY284" s="3" t="str">
        <f t="shared" si="147"/>
        <v>−</v>
      </c>
      <c r="BZ284" s="3" t="str">
        <f t="shared" si="148"/>
        <v>−</v>
      </c>
      <c r="CA284" s="3" t="str">
        <f t="shared" si="149"/>
        <v>−</v>
      </c>
      <c r="CB284" s="3" t="str">
        <f t="shared" si="150"/>
        <v>−</v>
      </c>
      <c r="CC284" s="3" t="str">
        <f t="shared" si="151"/>
        <v>−</v>
      </c>
      <c r="CD284" s="3" t="str">
        <f t="shared" si="152"/>
        <v>−</v>
      </c>
      <c r="CG284" s="3" t="str">
        <f t="shared" si="153"/>
        <v>−</v>
      </c>
      <c r="CH284" s="3" t="str">
        <f t="shared" si="154"/>
        <v>−</v>
      </c>
    </row>
    <row r="285" spans="1:86" ht="65" x14ac:dyDescent="0.2">
      <c r="A285" s="6" t="s">
        <v>474</v>
      </c>
      <c r="B285" s="6" t="s">
        <v>478</v>
      </c>
      <c r="C285" s="11" t="s">
        <v>1487</v>
      </c>
      <c r="D285" s="6" t="s">
        <v>477</v>
      </c>
      <c r="E285" s="6" t="s">
        <v>479</v>
      </c>
      <c r="F285" s="15" t="s">
        <v>1656</v>
      </c>
      <c r="G285" s="6" t="s">
        <v>480</v>
      </c>
      <c r="H285" s="7" t="s">
        <v>71</v>
      </c>
      <c r="I285" s="28" t="s">
        <v>71</v>
      </c>
      <c r="J285" s="28" t="s">
        <v>71</v>
      </c>
      <c r="K285" s="28" t="s">
        <v>71</v>
      </c>
      <c r="L285" s="28" t="s">
        <v>71</v>
      </c>
      <c r="M285" s="8" t="s">
        <v>71</v>
      </c>
      <c r="N285" s="8" t="s">
        <v>71</v>
      </c>
      <c r="O285" s="9" t="s">
        <v>71</v>
      </c>
      <c r="P285" s="7" t="s">
        <v>71</v>
      </c>
      <c r="Q285" s="28" t="s">
        <v>71</v>
      </c>
      <c r="R285" s="28" t="s">
        <v>71</v>
      </c>
      <c r="S285" s="28" t="s">
        <v>481</v>
      </c>
      <c r="T285" s="28" t="s">
        <v>70</v>
      </c>
      <c r="U285" s="28" t="s">
        <v>71</v>
      </c>
      <c r="V285" s="8" t="s">
        <v>71</v>
      </c>
      <c r="W285" s="8" t="s">
        <v>71</v>
      </c>
      <c r="X285" s="9" t="s">
        <v>70</v>
      </c>
      <c r="Y285" s="7" t="s">
        <v>70</v>
      </c>
      <c r="Z285" s="28" t="s">
        <v>70</v>
      </c>
      <c r="AA285" s="28" t="s">
        <v>70</v>
      </c>
      <c r="AB285" s="28" t="s">
        <v>70</v>
      </c>
      <c r="AC285" s="28" t="s">
        <v>71</v>
      </c>
      <c r="AD285" s="8" t="s">
        <v>70</v>
      </c>
      <c r="AE285" s="8" t="s">
        <v>70</v>
      </c>
      <c r="AF285" s="8" t="s">
        <v>70</v>
      </c>
      <c r="AG285" s="9" t="s">
        <v>70</v>
      </c>
      <c r="AH285" s="13" t="str">
        <f t="shared" si="155"/>
        <v>011</v>
      </c>
      <c r="AI285" s="3" t="str">
        <f t="shared" si="156"/>
        <v>−</v>
      </c>
      <c r="AL285" s="3" t="str">
        <f t="shared" si="157"/>
        <v>−</v>
      </c>
      <c r="AM285" s="3" t="str">
        <f t="shared" si="158"/>
        <v>−</v>
      </c>
      <c r="AN285" s="3" t="str">
        <f t="shared" si="159"/>
        <v>−</v>
      </c>
      <c r="AO285" s="3" t="str">
        <f t="shared" si="128"/>
        <v>−</v>
      </c>
      <c r="AP285" s="3" t="str">
        <f t="shared" si="129"/>
        <v>−</v>
      </c>
      <c r="AQ285" s="3" t="str">
        <f t="shared" si="130"/>
        <v>−</v>
      </c>
      <c r="AR285" s="3" t="str">
        <f t="shared" si="131"/>
        <v>−</v>
      </c>
      <c r="AS285" s="3" t="str">
        <f t="shared" si="132"/>
        <v>−</v>
      </c>
      <c r="AT285" s="3" t="str">
        <f t="shared" si="133"/>
        <v>−</v>
      </c>
      <c r="AU285" s="3" t="str">
        <f t="shared" si="134"/>
        <v>−</v>
      </c>
      <c r="AV285" s="3" t="str">
        <f t="shared" si="135"/>
        <v>−</v>
      </c>
      <c r="BA285" s="3" t="str">
        <f t="shared" si="136"/>
        <v>−</v>
      </c>
      <c r="BB285" s="3" t="str">
        <f t="shared" si="137"/>
        <v>−</v>
      </c>
      <c r="BC285" s="3" t="str">
        <f t="shared" si="138"/>
        <v>−</v>
      </c>
      <c r="BI285" s="3" t="str">
        <f t="shared" si="139"/>
        <v>−</v>
      </c>
      <c r="BJ285" s="3" t="str">
        <f t="shared" si="140"/>
        <v>−</v>
      </c>
      <c r="BK285" s="3" t="str">
        <f t="shared" si="141"/>
        <v>−</v>
      </c>
      <c r="BL285" s="3" t="str">
        <f t="shared" si="142"/>
        <v>−</v>
      </c>
      <c r="BM285" s="3" t="str">
        <f t="shared" si="143"/>
        <v>−</v>
      </c>
      <c r="BN285" s="3" t="str">
        <f t="shared" si="144"/>
        <v>○</v>
      </c>
      <c r="BO285" s="14" t="s">
        <v>71</v>
      </c>
      <c r="BQ285" s="14" t="s">
        <v>71</v>
      </c>
      <c r="BS285" s="14" t="s">
        <v>71</v>
      </c>
      <c r="BT285" s="3"/>
      <c r="BU285" s="3"/>
      <c r="BV285" s="3"/>
      <c r="BW285" s="3" t="str">
        <f t="shared" si="145"/>
        <v>−</v>
      </c>
      <c r="BX285" s="3" t="str">
        <f t="shared" si="146"/>
        <v>−</v>
      </c>
      <c r="BY285" s="3" t="str">
        <f t="shared" si="147"/>
        <v>−</v>
      </c>
      <c r="BZ285" s="3" t="str">
        <f t="shared" si="148"/>
        <v>−</v>
      </c>
      <c r="CA285" s="3" t="str">
        <f t="shared" si="149"/>
        <v>−</v>
      </c>
      <c r="CB285" s="3" t="str">
        <f t="shared" si="150"/>
        <v>−</v>
      </c>
      <c r="CC285" s="3" t="str">
        <f t="shared" si="151"/>
        <v>−</v>
      </c>
      <c r="CD285" s="3" t="str">
        <f t="shared" si="152"/>
        <v>−</v>
      </c>
      <c r="CG285" s="3" t="str">
        <f t="shared" si="153"/>
        <v>−</v>
      </c>
      <c r="CH285" s="3" t="str">
        <f t="shared" si="154"/>
        <v>−</v>
      </c>
    </row>
    <row r="286" spans="1:86" ht="39" x14ac:dyDescent="0.2">
      <c r="A286" s="6" t="s">
        <v>474</v>
      </c>
      <c r="B286" s="6" t="s">
        <v>495</v>
      </c>
      <c r="C286" s="11" t="s">
        <v>1488</v>
      </c>
      <c r="D286" s="6" t="s">
        <v>470</v>
      </c>
      <c r="E286" s="6" t="s">
        <v>496</v>
      </c>
      <c r="F286" s="15" t="s">
        <v>1656</v>
      </c>
      <c r="G286" s="6" t="s">
        <v>497</v>
      </c>
      <c r="H286" s="7" t="s">
        <v>70</v>
      </c>
      <c r="I286" s="28" t="s">
        <v>71</v>
      </c>
      <c r="J286" s="28" t="s">
        <v>71</v>
      </c>
      <c r="K286" s="28" t="s">
        <v>71</v>
      </c>
      <c r="L286" s="28" t="s">
        <v>71</v>
      </c>
      <c r="M286" s="8" t="s">
        <v>71</v>
      </c>
      <c r="N286" s="8" t="s">
        <v>71</v>
      </c>
      <c r="O286" s="9" t="s">
        <v>71</v>
      </c>
      <c r="P286" s="7" t="s">
        <v>70</v>
      </c>
      <c r="Q286" s="28" t="s">
        <v>70</v>
      </c>
      <c r="R286" s="28" t="s">
        <v>70</v>
      </c>
      <c r="S286" s="28" t="s">
        <v>71</v>
      </c>
      <c r="T286" s="28" t="s">
        <v>70</v>
      </c>
      <c r="U286" s="28" t="s">
        <v>70</v>
      </c>
      <c r="V286" s="8" t="s">
        <v>70</v>
      </c>
      <c r="W286" s="8" t="s">
        <v>70</v>
      </c>
      <c r="X286" s="9" t="s">
        <v>70</v>
      </c>
      <c r="Y286" s="7" t="s">
        <v>70</v>
      </c>
      <c r="Z286" s="28" t="s">
        <v>70</v>
      </c>
      <c r="AA286" s="28" t="s">
        <v>70</v>
      </c>
      <c r="AB286" s="28" t="s">
        <v>70</v>
      </c>
      <c r="AC286" s="28" t="s">
        <v>71</v>
      </c>
      <c r="AD286" s="8" t="s">
        <v>70</v>
      </c>
      <c r="AE286" s="8" t="s">
        <v>70</v>
      </c>
      <c r="AF286" s="8" t="s">
        <v>70</v>
      </c>
      <c r="AG286" s="9" t="s">
        <v>70</v>
      </c>
      <c r="AH286" s="13" t="str">
        <f t="shared" si="155"/>
        <v>011</v>
      </c>
      <c r="AI286" s="3" t="str">
        <f t="shared" si="156"/>
        <v>−</v>
      </c>
      <c r="AL286" s="3" t="str">
        <f t="shared" si="157"/>
        <v>−</v>
      </c>
      <c r="AM286" s="3" t="str">
        <f t="shared" si="158"/>
        <v>−</v>
      </c>
      <c r="AN286" s="3" t="str">
        <f t="shared" si="159"/>
        <v>−</v>
      </c>
      <c r="AO286" s="3" t="str">
        <f t="shared" si="128"/>
        <v>−</v>
      </c>
      <c r="AP286" s="3" t="str">
        <f t="shared" si="129"/>
        <v>−</v>
      </c>
      <c r="AQ286" s="3" t="str">
        <f t="shared" si="130"/>
        <v>−</v>
      </c>
      <c r="AR286" s="3" t="str">
        <f t="shared" si="131"/>
        <v>−</v>
      </c>
      <c r="AS286" s="3" t="str">
        <f t="shared" si="132"/>
        <v>−</v>
      </c>
      <c r="AT286" s="3" t="str">
        <f t="shared" si="133"/>
        <v>−</v>
      </c>
      <c r="AU286" s="3" t="str">
        <f t="shared" si="134"/>
        <v>−</v>
      </c>
      <c r="AV286" s="3" t="str">
        <f t="shared" si="135"/>
        <v>−</v>
      </c>
      <c r="BA286" s="3" t="str">
        <f t="shared" si="136"/>
        <v>−</v>
      </c>
      <c r="BB286" s="3" t="str">
        <f t="shared" si="137"/>
        <v>−</v>
      </c>
      <c r="BC286" s="3" t="str">
        <f t="shared" si="138"/>
        <v>−</v>
      </c>
      <c r="BI286" s="3" t="str">
        <f t="shared" si="139"/>
        <v>−</v>
      </c>
      <c r="BJ286" s="3" t="str">
        <f t="shared" si="140"/>
        <v>−</v>
      </c>
      <c r="BK286" s="3" t="str">
        <f t="shared" si="141"/>
        <v>−</v>
      </c>
      <c r="BL286" s="3" t="str">
        <f t="shared" si="142"/>
        <v>−</v>
      </c>
      <c r="BM286" s="3" t="str">
        <f t="shared" si="143"/>
        <v>−</v>
      </c>
      <c r="BN286" s="3" t="str">
        <f t="shared" si="144"/>
        <v>○</v>
      </c>
      <c r="BO286" s="3"/>
      <c r="BP286" s="3"/>
      <c r="BQ286" s="3"/>
      <c r="BR286" s="3"/>
      <c r="BS286" s="14" t="s">
        <v>71</v>
      </c>
      <c r="BT286" s="3"/>
      <c r="BU286" s="3"/>
      <c r="BV286" s="3"/>
      <c r="BW286" s="3" t="str">
        <f t="shared" si="145"/>
        <v>−</v>
      </c>
      <c r="BX286" s="3" t="str">
        <f t="shared" si="146"/>
        <v>−</v>
      </c>
      <c r="BY286" s="3" t="str">
        <f t="shared" si="147"/>
        <v>−</v>
      </c>
      <c r="BZ286" s="3" t="str">
        <f t="shared" si="148"/>
        <v>−</v>
      </c>
      <c r="CA286" s="3" t="str">
        <f t="shared" si="149"/>
        <v>−</v>
      </c>
      <c r="CB286" s="3" t="str">
        <f t="shared" si="150"/>
        <v>−</v>
      </c>
      <c r="CC286" s="3" t="str">
        <f t="shared" si="151"/>
        <v>−</v>
      </c>
      <c r="CD286" s="3" t="str">
        <f t="shared" si="152"/>
        <v>−</v>
      </c>
      <c r="CG286" s="3" t="str">
        <f t="shared" si="153"/>
        <v>−</v>
      </c>
      <c r="CH286" s="3" t="str">
        <f t="shared" si="154"/>
        <v>−</v>
      </c>
    </row>
    <row r="287" spans="1:86" ht="39" x14ac:dyDescent="0.2">
      <c r="A287" s="6" t="s">
        <v>474</v>
      </c>
      <c r="B287" s="6" t="s">
        <v>748</v>
      </c>
      <c r="C287" s="11" t="s">
        <v>1489</v>
      </c>
      <c r="D287" s="6" t="s">
        <v>470</v>
      </c>
      <c r="E287" s="6" t="s">
        <v>749</v>
      </c>
      <c r="F287" s="15" t="s">
        <v>1656</v>
      </c>
      <c r="G287" s="6" t="s">
        <v>750</v>
      </c>
      <c r="H287" s="7" t="s">
        <v>70</v>
      </c>
      <c r="I287" s="28" t="s">
        <v>71</v>
      </c>
      <c r="J287" s="28" t="s">
        <v>71</v>
      </c>
      <c r="K287" s="28" t="s">
        <v>70</v>
      </c>
      <c r="L287" s="28" t="s">
        <v>70</v>
      </c>
      <c r="M287" s="8" t="s">
        <v>70</v>
      </c>
      <c r="N287" s="8" t="s">
        <v>71</v>
      </c>
      <c r="O287" s="9" t="s">
        <v>71</v>
      </c>
      <c r="P287" s="7" t="s">
        <v>70</v>
      </c>
      <c r="Q287" s="28" t="s">
        <v>70</v>
      </c>
      <c r="R287" s="28" t="s">
        <v>70</v>
      </c>
      <c r="S287" s="28" t="s">
        <v>71</v>
      </c>
      <c r="T287" s="28" t="s">
        <v>70</v>
      </c>
      <c r="U287" s="28" t="s">
        <v>70</v>
      </c>
      <c r="V287" s="8" t="s">
        <v>70</v>
      </c>
      <c r="W287" s="8" t="s">
        <v>70</v>
      </c>
      <c r="X287" s="9" t="s">
        <v>70</v>
      </c>
      <c r="Y287" s="7" t="s">
        <v>70</v>
      </c>
      <c r="Z287" s="28" t="s">
        <v>70</v>
      </c>
      <c r="AA287" s="28" t="s">
        <v>70</v>
      </c>
      <c r="AB287" s="28" t="s">
        <v>70</v>
      </c>
      <c r="AC287" s="28" t="s">
        <v>71</v>
      </c>
      <c r="AD287" s="8" t="s">
        <v>70</v>
      </c>
      <c r="AE287" s="8" t="s">
        <v>70</v>
      </c>
      <c r="AF287" s="8" t="s">
        <v>70</v>
      </c>
      <c r="AG287" s="9" t="s">
        <v>70</v>
      </c>
      <c r="AH287" s="13" t="str">
        <f t="shared" si="155"/>
        <v>011</v>
      </c>
      <c r="AI287" s="3" t="str">
        <f t="shared" si="156"/>
        <v>−</v>
      </c>
      <c r="AL287" s="3" t="str">
        <f t="shared" si="157"/>
        <v>−</v>
      </c>
      <c r="AM287" s="3" t="str">
        <f t="shared" si="158"/>
        <v>−</v>
      </c>
      <c r="AN287" s="3" t="str">
        <f t="shared" si="159"/>
        <v>−</v>
      </c>
      <c r="AO287" s="3" t="str">
        <f t="shared" si="128"/>
        <v>−</v>
      </c>
      <c r="AP287" s="3" t="str">
        <f t="shared" si="129"/>
        <v>−</v>
      </c>
      <c r="AQ287" s="3" t="str">
        <f t="shared" si="130"/>
        <v>−</v>
      </c>
      <c r="AR287" s="3" t="str">
        <f t="shared" si="131"/>
        <v>−</v>
      </c>
      <c r="AS287" s="3" t="str">
        <f t="shared" si="132"/>
        <v>−</v>
      </c>
      <c r="AT287" s="3" t="str">
        <f t="shared" si="133"/>
        <v>−</v>
      </c>
      <c r="AU287" s="3" t="str">
        <f t="shared" si="134"/>
        <v>−</v>
      </c>
      <c r="AV287" s="3" t="str">
        <f t="shared" si="135"/>
        <v>−</v>
      </c>
      <c r="BA287" s="3" t="str">
        <f t="shared" si="136"/>
        <v>−</v>
      </c>
      <c r="BB287" s="3" t="str">
        <f t="shared" si="137"/>
        <v>−</v>
      </c>
      <c r="BC287" s="3" t="str">
        <f t="shared" si="138"/>
        <v>−</v>
      </c>
      <c r="BI287" s="3" t="str">
        <f t="shared" si="139"/>
        <v>−</v>
      </c>
      <c r="BJ287" s="3" t="str">
        <f t="shared" si="140"/>
        <v>−</v>
      </c>
      <c r="BK287" s="3" t="str">
        <f t="shared" si="141"/>
        <v>−</v>
      </c>
      <c r="BL287" s="3" t="str">
        <f t="shared" si="142"/>
        <v>−</v>
      </c>
      <c r="BM287" s="3" t="str">
        <f t="shared" si="143"/>
        <v>−</v>
      </c>
      <c r="BN287" s="3" t="str">
        <f t="shared" si="144"/>
        <v>○</v>
      </c>
      <c r="BO287" s="3"/>
      <c r="BP287" s="3"/>
      <c r="BQ287" s="14" t="s">
        <v>71</v>
      </c>
      <c r="BR287" s="3"/>
      <c r="BS287" s="3"/>
      <c r="BT287" s="3"/>
      <c r="BU287" s="3"/>
      <c r="BV287" s="3"/>
      <c r="BW287" s="3" t="str">
        <f t="shared" si="145"/>
        <v>−</v>
      </c>
      <c r="BX287" s="3" t="str">
        <f t="shared" si="146"/>
        <v>−</v>
      </c>
      <c r="BY287" s="3" t="str">
        <f t="shared" si="147"/>
        <v>−</v>
      </c>
      <c r="BZ287" s="3" t="str">
        <f t="shared" si="148"/>
        <v>−</v>
      </c>
      <c r="CA287" s="3" t="str">
        <f t="shared" si="149"/>
        <v>−</v>
      </c>
      <c r="CB287" s="3" t="str">
        <f t="shared" si="150"/>
        <v>−</v>
      </c>
      <c r="CC287" s="3" t="str">
        <f t="shared" si="151"/>
        <v>−</v>
      </c>
      <c r="CD287" s="3" t="str">
        <f t="shared" si="152"/>
        <v>−</v>
      </c>
      <c r="CG287" s="3" t="str">
        <f t="shared" si="153"/>
        <v>−</v>
      </c>
      <c r="CH287" s="3" t="str">
        <f t="shared" si="154"/>
        <v>−</v>
      </c>
    </row>
    <row r="288" spans="1:86" ht="52" x14ac:dyDescent="0.2">
      <c r="A288" s="6" t="s">
        <v>474</v>
      </c>
      <c r="B288" s="6" t="s">
        <v>504</v>
      </c>
      <c r="C288" s="11" t="s">
        <v>1490</v>
      </c>
      <c r="D288" s="6" t="s">
        <v>470</v>
      </c>
      <c r="E288" s="6" t="s">
        <v>505</v>
      </c>
      <c r="F288" s="15" t="s">
        <v>1656</v>
      </c>
      <c r="G288" s="6" t="s">
        <v>506</v>
      </c>
      <c r="H288" s="7" t="s">
        <v>70</v>
      </c>
      <c r="I288" s="28" t="s">
        <v>71</v>
      </c>
      <c r="J288" s="28" t="s">
        <v>71</v>
      </c>
      <c r="K288" s="28" t="s">
        <v>70</v>
      </c>
      <c r="L288" s="28" t="s">
        <v>70</v>
      </c>
      <c r="M288" s="8" t="s">
        <v>70</v>
      </c>
      <c r="N288" s="8" t="s">
        <v>71</v>
      </c>
      <c r="O288" s="9" t="s">
        <v>71</v>
      </c>
      <c r="P288" s="7" t="s">
        <v>70</v>
      </c>
      <c r="Q288" s="28" t="s">
        <v>70</v>
      </c>
      <c r="R288" s="28" t="s">
        <v>70</v>
      </c>
      <c r="S288" s="28" t="s">
        <v>481</v>
      </c>
      <c r="T288" s="28" t="s">
        <v>70</v>
      </c>
      <c r="U288" s="28" t="s">
        <v>70</v>
      </c>
      <c r="V288" s="8" t="s">
        <v>70</v>
      </c>
      <c r="W288" s="8" t="s">
        <v>71</v>
      </c>
      <c r="X288" s="9" t="s">
        <v>71</v>
      </c>
      <c r="Y288" s="7" t="s">
        <v>70</v>
      </c>
      <c r="Z288" s="28" t="s">
        <v>70</v>
      </c>
      <c r="AA288" s="28" t="s">
        <v>70</v>
      </c>
      <c r="AB288" s="28" t="s">
        <v>70</v>
      </c>
      <c r="AC288" s="28" t="s">
        <v>71</v>
      </c>
      <c r="AD288" s="8" t="s">
        <v>70</v>
      </c>
      <c r="AE288" s="8" t="s">
        <v>70</v>
      </c>
      <c r="AF288" s="8" t="s">
        <v>70</v>
      </c>
      <c r="AG288" s="9" t="s">
        <v>70</v>
      </c>
      <c r="AH288" s="13" t="str">
        <f t="shared" si="155"/>
        <v>011</v>
      </c>
      <c r="AI288" s="3" t="str">
        <f t="shared" si="156"/>
        <v>−</v>
      </c>
      <c r="AL288" s="3" t="str">
        <f t="shared" si="157"/>
        <v>−</v>
      </c>
      <c r="AM288" s="3" t="str">
        <f t="shared" si="158"/>
        <v>−</v>
      </c>
      <c r="AN288" s="3" t="str">
        <f t="shared" si="159"/>
        <v>−</v>
      </c>
      <c r="AO288" s="3" t="str">
        <f t="shared" si="128"/>
        <v>−</v>
      </c>
      <c r="AP288" s="3" t="str">
        <f t="shared" si="129"/>
        <v>−</v>
      </c>
      <c r="AQ288" s="3" t="str">
        <f t="shared" si="130"/>
        <v>−</v>
      </c>
      <c r="AR288" s="3" t="str">
        <f t="shared" si="131"/>
        <v>−</v>
      </c>
      <c r="AS288" s="3" t="str">
        <f t="shared" si="132"/>
        <v>−</v>
      </c>
      <c r="AT288" s="3" t="str">
        <f t="shared" si="133"/>
        <v>−</v>
      </c>
      <c r="AU288" s="3" t="str">
        <f t="shared" si="134"/>
        <v>−</v>
      </c>
      <c r="AV288" s="3" t="str">
        <f t="shared" si="135"/>
        <v>−</v>
      </c>
      <c r="BA288" s="3" t="str">
        <f t="shared" si="136"/>
        <v>−</v>
      </c>
      <c r="BB288" s="3" t="str">
        <f t="shared" si="137"/>
        <v>−</v>
      </c>
      <c r="BC288" s="3" t="str">
        <f t="shared" si="138"/>
        <v>−</v>
      </c>
      <c r="BI288" s="3" t="str">
        <f t="shared" si="139"/>
        <v>−</v>
      </c>
      <c r="BJ288" s="3" t="str">
        <f t="shared" si="140"/>
        <v>−</v>
      </c>
      <c r="BK288" s="3" t="str">
        <f t="shared" si="141"/>
        <v>−</v>
      </c>
      <c r="BL288" s="3" t="str">
        <f t="shared" si="142"/>
        <v>−</v>
      </c>
      <c r="BM288" s="3" t="str">
        <f t="shared" si="143"/>
        <v>−</v>
      </c>
      <c r="BN288" s="3" t="str">
        <f t="shared" si="144"/>
        <v>○</v>
      </c>
      <c r="BO288" s="3"/>
      <c r="BP288" s="3"/>
      <c r="BQ288" s="3"/>
      <c r="BR288" s="3"/>
      <c r="BS288" s="14" t="s">
        <v>71</v>
      </c>
      <c r="BT288" s="3"/>
      <c r="BU288" s="3"/>
      <c r="BV288" s="3"/>
      <c r="BW288" s="3" t="str">
        <f t="shared" si="145"/>
        <v>−</v>
      </c>
      <c r="BX288" s="3" t="str">
        <f t="shared" si="146"/>
        <v>−</v>
      </c>
      <c r="BY288" s="3" t="str">
        <f t="shared" si="147"/>
        <v>−</v>
      </c>
      <c r="BZ288" s="3" t="str">
        <f t="shared" si="148"/>
        <v>−</v>
      </c>
      <c r="CA288" s="3" t="str">
        <f t="shared" si="149"/>
        <v>−</v>
      </c>
      <c r="CB288" s="3" t="str">
        <f t="shared" si="150"/>
        <v>−</v>
      </c>
      <c r="CC288" s="3" t="str">
        <f t="shared" si="151"/>
        <v>−</v>
      </c>
      <c r="CD288" s="3" t="str">
        <f t="shared" si="152"/>
        <v>−</v>
      </c>
      <c r="CG288" s="3" t="str">
        <f t="shared" si="153"/>
        <v>−</v>
      </c>
      <c r="CH288" s="3" t="str">
        <f t="shared" si="154"/>
        <v>−</v>
      </c>
    </row>
    <row r="289" spans="1:86" ht="39" x14ac:dyDescent="0.2">
      <c r="A289" s="6" t="s">
        <v>474</v>
      </c>
      <c r="B289" s="6" t="s">
        <v>507</v>
      </c>
      <c r="C289" s="11" t="s">
        <v>1491</v>
      </c>
      <c r="D289" s="6" t="s">
        <v>470</v>
      </c>
      <c r="E289" s="6" t="s">
        <v>508</v>
      </c>
      <c r="F289" s="15" t="s">
        <v>1656</v>
      </c>
      <c r="G289" s="6" t="s">
        <v>509</v>
      </c>
      <c r="H289" s="7" t="s">
        <v>71</v>
      </c>
      <c r="I289" s="28" t="s">
        <v>71</v>
      </c>
      <c r="J289" s="28" t="s">
        <v>70</v>
      </c>
      <c r="K289" s="28" t="s">
        <v>70</v>
      </c>
      <c r="L289" s="28" t="s">
        <v>70</v>
      </c>
      <c r="M289" s="8" t="s">
        <v>70</v>
      </c>
      <c r="N289" s="8" t="s">
        <v>70</v>
      </c>
      <c r="O289" s="9" t="s">
        <v>70</v>
      </c>
      <c r="P289" s="7" t="s">
        <v>71</v>
      </c>
      <c r="Q289" s="28" t="s">
        <v>71</v>
      </c>
      <c r="R289" s="28" t="s">
        <v>71</v>
      </c>
      <c r="S289" s="28" t="s">
        <v>71</v>
      </c>
      <c r="T289" s="28" t="s">
        <v>70</v>
      </c>
      <c r="U289" s="28" t="s">
        <v>70</v>
      </c>
      <c r="V289" s="8" t="s">
        <v>70</v>
      </c>
      <c r="W289" s="8" t="s">
        <v>70</v>
      </c>
      <c r="X289" s="9" t="s">
        <v>70</v>
      </c>
      <c r="Y289" s="7" t="s">
        <v>70</v>
      </c>
      <c r="Z289" s="28" t="s">
        <v>70</v>
      </c>
      <c r="AA289" s="28" t="s">
        <v>70</v>
      </c>
      <c r="AB289" s="28" t="s">
        <v>70</v>
      </c>
      <c r="AC289" s="28" t="s">
        <v>71</v>
      </c>
      <c r="AD289" s="8" t="s">
        <v>70</v>
      </c>
      <c r="AE289" s="8" t="s">
        <v>70</v>
      </c>
      <c r="AF289" s="8" t="s">
        <v>70</v>
      </c>
      <c r="AG289" s="9" t="s">
        <v>70</v>
      </c>
      <c r="AH289" s="13" t="str">
        <f t="shared" si="155"/>
        <v>011</v>
      </c>
      <c r="AI289" s="3" t="str">
        <f t="shared" si="156"/>
        <v>−</v>
      </c>
      <c r="AL289" s="3" t="str">
        <f t="shared" si="157"/>
        <v>−</v>
      </c>
      <c r="AM289" s="3" t="str">
        <f t="shared" si="158"/>
        <v>−</v>
      </c>
      <c r="AN289" s="3" t="str">
        <f t="shared" si="159"/>
        <v>−</v>
      </c>
      <c r="AO289" s="3" t="str">
        <f t="shared" si="128"/>
        <v>−</v>
      </c>
      <c r="AP289" s="3" t="str">
        <f t="shared" si="129"/>
        <v>−</v>
      </c>
      <c r="AQ289" s="3" t="str">
        <f t="shared" si="130"/>
        <v>−</v>
      </c>
      <c r="AR289" s="3" t="str">
        <f t="shared" si="131"/>
        <v>−</v>
      </c>
      <c r="AS289" s="3" t="str">
        <f t="shared" si="132"/>
        <v>−</v>
      </c>
      <c r="AT289" s="3" t="str">
        <f t="shared" si="133"/>
        <v>−</v>
      </c>
      <c r="AU289" s="3" t="str">
        <f t="shared" si="134"/>
        <v>−</v>
      </c>
      <c r="AV289" s="3" t="str">
        <f t="shared" si="135"/>
        <v>−</v>
      </c>
      <c r="BA289" s="3" t="str">
        <f t="shared" si="136"/>
        <v>−</v>
      </c>
      <c r="BB289" s="3" t="str">
        <f t="shared" si="137"/>
        <v>−</v>
      </c>
      <c r="BC289" s="3" t="str">
        <f t="shared" si="138"/>
        <v>−</v>
      </c>
      <c r="BI289" s="3" t="str">
        <f t="shared" si="139"/>
        <v>−</v>
      </c>
      <c r="BJ289" s="3" t="str">
        <f t="shared" si="140"/>
        <v>−</v>
      </c>
      <c r="BK289" s="3" t="str">
        <f t="shared" si="141"/>
        <v>−</v>
      </c>
      <c r="BL289" s="3" t="str">
        <f t="shared" si="142"/>
        <v>−</v>
      </c>
      <c r="BM289" s="3" t="str">
        <f t="shared" si="143"/>
        <v>−</v>
      </c>
      <c r="BN289" s="3" t="str">
        <f t="shared" si="144"/>
        <v>○</v>
      </c>
      <c r="BO289" s="3"/>
      <c r="BP289" s="3"/>
      <c r="BQ289" s="3"/>
      <c r="BR289" s="3"/>
      <c r="BS289" s="3"/>
      <c r="BT289" s="14" t="s">
        <v>71</v>
      </c>
      <c r="BU289" s="3"/>
      <c r="BV289" s="3"/>
      <c r="BW289" s="3" t="str">
        <f t="shared" si="145"/>
        <v>−</v>
      </c>
      <c r="BX289" s="3" t="str">
        <f t="shared" si="146"/>
        <v>−</v>
      </c>
      <c r="BY289" s="3" t="str">
        <f t="shared" si="147"/>
        <v>−</v>
      </c>
      <c r="BZ289" s="3" t="str">
        <f t="shared" si="148"/>
        <v>−</v>
      </c>
      <c r="CA289" s="3" t="str">
        <f t="shared" si="149"/>
        <v>−</v>
      </c>
      <c r="CB289" s="3" t="str">
        <f t="shared" si="150"/>
        <v>−</v>
      </c>
      <c r="CC289" s="3" t="str">
        <f t="shared" si="151"/>
        <v>−</v>
      </c>
      <c r="CD289" s="3" t="str">
        <f t="shared" si="152"/>
        <v>−</v>
      </c>
      <c r="CG289" s="3" t="str">
        <f t="shared" si="153"/>
        <v>−</v>
      </c>
      <c r="CH289" s="3" t="str">
        <f t="shared" si="154"/>
        <v>−</v>
      </c>
    </row>
    <row r="290" spans="1:86" ht="39" x14ac:dyDescent="0.2">
      <c r="A290" s="6" t="s">
        <v>474</v>
      </c>
      <c r="B290" s="6" t="s">
        <v>482</v>
      </c>
      <c r="C290" s="11" t="s">
        <v>1492</v>
      </c>
      <c r="D290" s="6" t="s">
        <v>470</v>
      </c>
      <c r="E290" s="6" t="s">
        <v>483</v>
      </c>
      <c r="F290" s="15" t="s">
        <v>1656</v>
      </c>
      <c r="G290" s="6" t="s">
        <v>484</v>
      </c>
      <c r="H290" s="7" t="s">
        <v>71</v>
      </c>
      <c r="I290" s="28" t="s">
        <v>71</v>
      </c>
      <c r="J290" s="28" t="s">
        <v>71</v>
      </c>
      <c r="K290" s="28" t="s">
        <v>70</v>
      </c>
      <c r="L290" s="28" t="s">
        <v>70</v>
      </c>
      <c r="M290" s="8" t="s">
        <v>70</v>
      </c>
      <c r="N290" s="8" t="s">
        <v>71</v>
      </c>
      <c r="O290" s="9" t="s">
        <v>70</v>
      </c>
      <c r="P290" s="7" t="s">
        <v>70</v>
      </c>
      <c r="Q290" s="28" t="s">
        <v>70</v>
      </c>
      <c r="R290" s="28" t="s">
        <v>70</v>
      </c>
      <c r="S290" s="28" t="s">
        <v>71</v>
      </c>
      <c r="T290" s="28" t="s">
        <v>70</v>
      </c>
      <c r="U290" s="28" t="s">
        <v>70</v>
      </c>
      <c r="V290" s="8" t="s">
        <v>70</v>
      </c>
      <c r="W290" s="8" t="s">
        <v>70</v>
      </c>
      <c r="X290" s="9" t="s">
        <v>71</v>
      </c>
      <c r="Y290" s="7" t="s">
        <v>70</v>
      </c>
      <c r="Z290" s="28" t="s">
        <v>70</v>
      </c>
      <c r="AA290" s="28" t="s">
        <v>70</v>
      </c>
      <c r="AB290" s="28" t="s">
        <v>70</v>
      </c>
      <c r="AC290" s="28" t="s">
        <v>71</v>
      </c>
      <c r="AD290" s="8" t="s">
        <v>70</v>
      </c>
      <c r="AE290" s="8" t="s">
        <v>70</v>
      </c>
      <c r="AF290" s="8" t="s">
        <v>70</v>
      </c>
      <c r="AG290" s="9" t="s">
        <v>70</v>
      </c>
      <c r="AH290" s="13" t="str">
        <f t="shared" si="155"/>
        <v>011</v>
      </c>
      <c r="AI290" s="3" t="str">
        <f t="shared" si="156"/>
        <v>−</v>
      </c>
      <c r="AL290" s="3" t="str">
        <f t="shared" si="157"/>
        <v>−</v>
      </c>
      <c r="AM290" s="3" t="str">
        <f t="shared" si="158"/>
        <v>−</v>
      </c>
      <c r="AN290" s="3" t="str">
        <f t="shared" si="159"/>
        <v>−</v>
      </c>
      <c r="AO290" s="3" t="str">
        <f t="shared" si="128"/>
        <v>−</v>
      </c>
      <c r="AP290" s="3" t="str">
        <f t="shared" si="129"/>
        <v>−</v>
      </c>
      <c r="AQ290" s="3" t="str">
        <f t="shared" si="130"/>
        <v>−</v>
      </c>
      <c r="AR290" s="3" t="str">
        <f t="shared" si="131"/>
        <v>−</v>
      </c>
      <c r="AS290" s="3" t="str">
        <f t="shared" si="132"/>
        <v>−</v>
      </c>
      <c r="AT290" s="3" t="str">
        <f t="shared" si="133"/>
        <v>−</v>
      </c>
      <c r="AU290" s="3" t="str">
        <f t="shared" si="134"/>
        <v>−</v>
      </c>
      <c r="AV290" s="3" t="str">
        <f t="shared" si="135"/>
        <v>−</v>
      </c>
      <c r="BA290" s="3" t="str">
        <f t="shared" si="136"/>
        <v>−</v>
      </c>
      <c r="BB290" s="3" t="str">
        <f t="shared" si="137"/>
        <v>−</v>
      </c>
      <c r="BC290" s="3" t="str">
        <f t="shared" si="138"/>
        <v>−</v>
      </c>
      <c r="BI290" s="3" t="str">
        <f t="shared" si="139"/>
        <v>−</v>
      </c>
      <c r="BJ290" s="3" t="str">
        <f t="shared" si="140"/>
        <v>−</v>
      </c>
      <c r="BK290" s="3" t="str">
        <f t="shared" si="141"/>
        <v>−</v>
      </c>
      <c r="BL290" s="3" t="str">
        <f t="shared" si="142"/>
        <v>−</v>
      </c>
      <c r="BM290" s="3" t="str">
        <f t="shared" si="143"/>
        <v>−</v>
      </c>
      <c r="BN290" s="3" t="str">
        <f t="shared" si="144"/>
        <v>○</v>
      </c>
      <c r="BO290" s="3"/>
      <c r="BP290" s="3"/>
      <c r="BQ290" s="3"/>
      <c r="BR290" s="3"/>
      <c r="BS290" s="14" t="s">
        <v>71</v>
      </c>
      <c r="BT290" s="3"/>
      <c r="BU290" s="3"/>
      <c r="BV290" s="3"/>
      <c r="BW290" s="3" t="str">
        <f t="shared" si="145"/>
        <v>−</v>
      </c>
      <c r="BX290" s="3" t="str">
        <f t="shared" si="146"/>
        <v>−</v>
      </c>
      <c r="BY290" s="3" t="str">
        <f t="shared" si="147"/>
        <v>−</v>
      </c>
      <c r="BZ290" s="3" t="str">
        <f t="shared" si="148"/>
        <v>−</v>
      </c>
      <c r="CA290" s="3" t="str">
        <f t="shared" si="149"/>
        <v>−</v>
      </c>
      <c r="CB290" s="3" t="str">
        <f t="shared" si="150"/>
        <v>−</v>
      </c>
      <c r="CC290" s="3" t="str">
        <f t="shared" si="151"/>
        <v>−</v>
      </c>
      <c r="CD290" s="3" t="str">
        <f t="shared" si="152"/>
        <v>−</v>
      </c>
      <c r="CG290" s="3" t="str">
        <f t="shared" si="153"/>
        <v>−</v>
      </c>
      <c r="CH290" s="3" t="str">
        <f t="shared" si="154"/>
        <v>−</v>
      </c>
    </row>
    <row r="291" spans="1:86" ht="26" x14ac:dyDescent="0.2">
      <c r="A291" s="6" t="s">
        <v>474</v>
      </c>
      <c r="B291" s="6" t="s">
        <v>501</v>
      </c>
      <c r="C291" s="11" t="s">
        <v>1493</v>
      </c>
      <c r="D291" s="6" t="s">
        <v>477</v>
      </c>
      <c r="E291" s="6" t="s">
        <v>502</v>
      </c>
      <c r="F291" s="15" t="s">
        <v>1656</v>
      </c>
      <c r="G291" s="6" t="s">
        <v>503</v>
      </c>
      <c r="H291" s="7" t="s">
        <v>70</v>
      </c>
      <c r="I291" s="28" t="s">
        <v>71</v>
      </c>
      <c r="J291" s="28" t="s">
        <v>71</v>
      </c>
      <c r="K291" s="28" t="s">
        <v>71</v>
      </c>
      <c r="L291" s="28" t="s">
        <v>71</v>
      </c>
      <c r="M291" s="8" t="s">
        <v>71</v>
      </c>
      <c r="N291" s="8" t="s">
        <v>71</v>
      </c>
      <c r="O291" s="9" t="s">
        <v>71</v>
      </c>
      <c r="P291" s="7" t="s">
        <v>70</v>
      </c>
      <c r="Q291" s="28" t="s">
        <v>70</v>
      </c>
      <c r="R291" s="28" t="s">
        <v>70</v>
      </c>
      <c r="S291" s="28" t="s">
        <v>71</v>
      </c>
      <c r="T291" s="28" t="s">
        <v>70</v>
      </c>
      <c r="U291" s="28" t="s">
        <v>70</v>
      </c>
      <c r="V291" s="8" t="s">
        <v>70</v>
      </c>
      <c r="W291" s="8" t="s">
        <v>71</v>
      </c>
      <c r="X291" s="9" t="s">
        <v>70</v>
      </c>
      <c r="Y291" s="7" t="s">
        <v>70</v>
      </c>
      <c r="Z291" s="28" t="s">
        <v>70</v>
      </c>
      <c r="AA291" s="28" t="s">
        <v>70</v>
      </c>
      <c r="AB291" s="28" t="s">
        <v>70</v>
      </c>
      <c r="AC291" s="28" t="s">
        <v>71</v>
      </c>
      <c r="AD291" s="8" t="s">
        <v>70</v>
      </c>
      <c r="AE291" s="8" t="s">
        <v>70</v>
      </c>
      <c r="AF291" s="8" t="s">
        <v>70</v>
      </c>
      <c r="AG291" s="9" t="s">
        <v>70</v>
      </c>
      <c r="AH291" s="13" t="str">
        <f t="shared" si="155"/>
        <v>011</v>
      </c>
      <c r="AI291" s="3" t="str">
        <f t="shared" si="156"/>
        <v>−</v>
      </c>
      <c r="AL291" s="3" t="str">
        <f t="shared" si="157"/>
        <v>−</v>
      </c>
      <c r="AM291" s="3" t="str">
        <f t="shared" si="158"/>
        <v>−</v>
      </c>
      <c r="AN291" s="3" t="str">
        <f t="shared" si="159"/>
        <v>−</v>
      </c>
      <c r="AO291" s="3" t="str">
        <f t="shared" si="128"/>
        <v>−</v>
      </c>
      <c r="AP291" s="3" t="str">
        <f t="shared" si="129"/>
        <v>−</v>
      </c>
      <c r="AQ291" s="3" t="str">
        <f t="shared" si="130"/>
        <v>−</v>
      </c>
      <c r="AR291" s="3" t="str">
        <f t="shared" si="131"/>
        <v>−</v>
      </c>
      <c r="AS291" s="3" t="str">
        <f t="shared" si="132"/>
        <v>−</v>
      </c>
      <c r="AT291" s="3" t="str">
        <f t="shared" si="133"/>
        <v>−</v>
      </c>
      <c r="AU291" s="3" t="str">
        <f t="shared" si="134"/>
        <v>−</v>
      </c>
      <c r="AV291" s="3" t="str">
        <f t="shared" si="135"/>
        <v>−</v>
      </c>
      <c r="BA291" s="3" t="str">
        <f t="shared" si="136"/>
        <v>−</v>
      </c>
      <c r="BB291" s="3" t="str">
        <f t="shared" si="137"/>
        <v>−</v>
      </c>
      <c r="BC291" s="3" t="str">
        <f t="shared" si="138"/>
        <v>−</v>
      </c>
      <c r="BI291" s="3" t="str">
        <f t="shared" si="139"/>
        <v>−</v>
      </c>
      <c r="BJ291" s="3" t="str">
        <f t="shared" si="140"/>
        <v>−</v>
      </c>
      <c r="BK291" s="3" t="str">
        <f t="shared" si="141"/>
        <v>−</v>
      </c>
      <c r="BL291" s="3" t="str">
        <f t="shared" si="142"/>
        <v>−</v>
      </c>
      <c r="BM291" s="3" t="str">
        <f t="shared" si="143"/>
        <v>−</v>
      </c>
      <c r="BN291" s="3" t="str">
        <f t="shared" si="144"/>
        <v>○</v>
      </c>
      <c r="BO291" s="3"/>
      <c r="BP291" s="3"/>
      <c r="BQ291" s="3"/>
      <c r="BR291" s="3"/>
      <c r="BS291" s="14" t="s">
        <v>71</v>
      </c>
      <c r="BT291" s="3"/>
      <c r="BU291" s="3"/>
      <c r="BV291" s="3"/>
      <c r="BW291" s="3" t="str">
        <f t="shared" si="145"/>
        <v>−</v>
      </c>
      <c r="BX291" s="3" t="str">
        <f t="shared" si="146"/>
        <v>−</v>
      </c>
      <c r="BY291" s="3" t="str">
        <f t="shared" si="147"/>
        <v>−</v>
      </c>
      <c r="BZ291" s="3" t="str">
        <f t="shared" si="148"/>
        <v>−</v>
      </c>
      <c r="CA291" s="3" t="str">
        <f t="shared" si="149"/>
        <v>−</v>
      </c>
      <c r="CB291" s="3" t="str">
        <f t="shared" si="150"/>
        <v>−</v>
      </c>
      <c r="CC291" s="3" t="str">
        <f t="shared" si="151"/>
        <v>−</v>
      </c>
      <c r="CD291" s="3" t="str">
        <f t="shared" si="152"/>
        <v>−</v>
      </c>
      <c r="CG291" s="3" t="str">
        <f t="shared" si="153"/>
        <v>−</v>
      </c>
      <c r="CH291" s="3" t="str">
        <f t="shared" si="154"/>
        <v>−</v>
      </c>
    </row>
    <row r="292" spans="1:86" ht="39" x14ac:dyDescent="0.2">
      <c r="A292" s="6" t="s">
        <v>474</v>
      </c>
      <c r="B292" s="6" t="s">
        <v>1722</v>
      </c>
      <c r="C292" s="11" t="s">
        <v>1494</v>
      </c>
      <c r="D292" s="6" t="s">
        <v>477</v>
      </c>
      <c r="E292" s="6" t="s">
        <v>510</v>
      </c>
      <c r="F292" s="15" t="s">
        <v>1656</v>
      </c>
      <c r="G292" s="6" t="s">
        <v>511</v>
      </c>
      <c r="H292" s="7" t="s">
        <v>71</v>
      </c>
      <c r="I292" s="28" t="s">
        <v>71</v>
      </c>
      <c r="J292" s="28" t="s">
        <v>71</v>
      </c>
      <c r="K292" s="28" t="s">
        <v>71</v>
      </c>
      <c r="L292" s="28" t="s">
        <v>71</v>
      </c>
      <c r="M292" s="8" t="s">
        <v>71</v>
      </c>
      <c r="N292" s="8" t="s">
        <v>71</v>
      </c>
      <c r="O292" s="9" t="s">
        <v>71</v>
      </c>
      <c r="P292" s="7" t="s">
        <v>70</v>
      </c>
      <c r="Q292" s="28" t="s">
        <v>70</v>
      </c>
      <c r="R292" s="28" t="s">
        <v>70</v>
      </c>
      <c r="S292" s="28" t="s">
        <v>71</v>
      </c>
      <c r="T292" s="28" t="s">
        <v>70</v>
      </c>
      <c r="U292" s="28" t="s">
        <v>70</v>
      </c>
      <c r="V292" s="8" t="s">
        <v>70</v>
      </c>
      <c r="W292" s="8" t="s">
        <v>71</v>
      </c>
      <c r="X292" s="9" t="s">
        <v>71</v>
      </c>
      <c r="Y292" s="7" t="s">
        <v>70</v>
      </c>
      <c r="Z292" s="28" t="s">
        <v>70</v>
      </c>
      <c r="AA292" s="28" t="s">
        <v>70</v>
      </c>
      <c r="AB292" s="28" t="s">
        <v>70</v>
      </c>
      <c r="AC292" s="28" t="s">
        <v>71</v>
      </c>
      <c r="AD292" s="8" t="s">
        <v>70</v>
      </c>
      <c r="AE292" s="8" t="s">
        <v>70</v>
      </c>
      <c r="AF292" s="8" t="s">
        <v>70</v>
      </c>
      <c r="AG292" s="9" t="s">
        <v>70</v>
      </c>
      <c r="AH292" s="13" t="str">
        <f t="shared" si="155"/>
        <v>011</v>
      </c>
      <c r="AI292" s="3" t="str">
        <f t="shared" si="156"/>
        <v>−</v>
      </c>
      <c r="AL292" s="3" t="str">
        <f t="shared" si="157"/>
        <v>−</v>
      </c>
      <c r="AM292" s="3" t="str">
        <f t="shared" si="158"/>
        <v>−</v>
      </c>
      <c r="AN292" s="3" t="str">
        <f t="shared" si="159"/>
        <v>−</v>
      </c>
      <c r="AO292" s="3" t="str">
        <f t="shared" si="128"/>
        <v>−</v>
      </c>
      <c r="AP292" s="3" t="str">
        <f t="shared" si="129"/>
        <v>−</v>
      </c>
      <c r="AQ292" s="3" t="str">
        <f t="shared" si="130"/>
        <v>−</v>
      </c>
      <c r="AR292" s="3" t="str">
        <f t="shared" si="131"/>
        <v>−</v>
      </c>
      <c r="AS292" s="3" t="str">
        <f t="shared" si="132"/>
        <v>−</v>
      </c>
      <c r="AT292" s="3" t="str">
        <f t="shared" si="133"/>
        <v>−</v>
      </c>
      <c r="AU292" s="3" t="str">
        <f t="shared" si="134"/>
        <v>−</v>
      </c>
      <c r="AV292" s="3" t="str">
        <f t="shared" si="135"/>
        <v>−</v>
      </c>
      <c r="BA292" s="3" t="str">
        <f t="shared" si="136"/>
        <v>−</v>
      </c>
      <c r="BB292" s="3" t="str">
        <f t="shared" si="137"/>
        <v>−</v>
      </c>
      <c r="BC292" s="3" t="str">
        <f t="shared" si="138"/>
        <v>−</v>
      </c>
      <c r="BI292" s="3" t="str">
        <f t="shared" si="139"/>
        <v>−</v>
      </c>
      <c r="BJ292" s="3" t="str">
        <f t="shared" si="140"/>
        <v>−</v>
      </c>
      <c r="BK292" s="3" t="str">
        <f t="shared" si="141"/>
        <v>−</v>
      </c>
      <c r="BL292" s="3" t="str">
        <f t="shared" si="142"/>
        <v>−</v>
      </c>
      <c r="BM292" s="3" t="str">
        <f t="shared" si="143"/>
        <v>−</v>
      </c>
      <c r="BN292" s="3" t="str">
        <f t="shared" si="144"/>
        <v>○</v>
      </c>
      <c r="BO292" s="3"/>
      <c r="BP292" s="3"/>
      <c r="BQ292" s="3"/>
      <c r="BR292" s="3"/>
      <c r="BS292" s="14" t="s">
        <v>71</v>
      </c>
      <c r="BT292" s="3"/>
      <c r="BU292" s="3"/>
      <c r="BV292" s="3"/>
      <c r="BW292" s="3" t="str">
        <f t="shared" si="145"/>
        <v>−</v>
      </c>
      <c r="BX292" s="3" t="str">
        <f t="shared" si="146"/>
        <v>−</v>
      </c>
      <c r="BY292" s="3" t="str">
        <f t="shared" si="147"/>
        <v>−</v>
      </c>
      <c r="BZ292" s="3" t="str">
        <f t="shared" si="148"/>
        <v>−</v>
      </c>
      <c r="CA292" s="3" t="str">
        <f t="shared" si="149"/>
        <v>−</v>
      </c>
      <c r="CB292" s="3" t="str">
        <f t="shared" si="150"/>
        <v>−</v>
      </c>
      <c r="CC292" s="3" t="str">
        <f t="shared" si="151"/>
        <v>−</v>
      </c>
      <c r="CD292" s="3" t="str">
        <f t="shared" si="152"/>
        <v>−</v>
      </c>
      <c r="CG292" s="3" t="str">
        <f t="shared" si="153"/>
        <v>−</v>
      </c>
      <c r="CH292" s="3" t="str">
        <f t="shared" si="154"/>
        <v>−</v>
      </c>
    </row>
    <row r="293" spans="1:86" ht="26" x14ac:dyDescent="0.2">
      <c r="A293" s="6" t="s">
        <v>474</v>
      </c>
      <c r="B293" s="6" t="s">
        <v>783</v>
      </c>
      <c r="C293" s="11" t="s">
        <v>1495</v>
      </c>
      <c r="D293" s="6" t="s">
        <v>470</v>
      </c>
      <c r="E293" s="6" t="s">
        <v>784</v>
      </c>
      <c r="F293" s="15" t="s">
        <v>1656</v>
      </c>
      <c r="G293" s="6" t="s">
        <v>785</v>
      </c>
      <c r="H293" s="7" t="s">
        <v>70</v>
      </c>
      <c r="I293" s="28" t="s">
        <v>71</v>
      </c>
      <c r="J293" s="28" t="s">
        <v>71</v>
      </c>
      <c r="K293" s="28" t="s">
        <v>71</v>
      </c>
      <c r="L293" s="28" t="s">
        <v>70</v>
      </c>
      <c r="M293" s="8" t="s">
        <v>71</v>
      </c>
      <c r="N293" s="8" t="s">
        <v>71</v>
      </c>
      <c r="O293" s="9" t="s">
        <v>71</v>
      </c>
      <c r="P293" s="7" t="s">
        <v>70</v>
      </c>
      <c r="Q293" s="28" t="s">
        <v>70</v>
      </c>
      <c r="R293" s="28" t="s">
        <v>70</v>
      </c>
      <c r="S293" s="28" t="s">
        <v>71</v>
      </c>
      <c r="T293" s="28" t="s">
        <v>70</v>
      </c>
      <c r="U293" s="28" t="s">
        <v>70</v>
      </c>
      <c r="V293" s="8" t="s">
        <v>70</v>
      </c>
      <c r="W293" s="8" t="s">
        <v>70</v>
      </c>
      <c r="X293" s="9" t="s">
        <v>70</v>
      </c>
      <c r="Y293" s="7" t="s">
        <v>70</v>
      </c>
      <c r="Z293" s="28" t="s">
        <v>70</v>
      </c>
      <c r="AA293" s="28" t="s">
        <v>70</v>
      </c>
      <c r="AB293" s="28" t="s">
        <v>70</v>
      </c>
      <c r="AC293" s="28" t="s">
        <v>71</v>
      </c>
      <c r="AD293" s="8" t="s">
        <v>70</v>
      </c>
      <c r="AE293" s="8" t="s">
        <v>70</v>
      </c>
      <c r="AF293" s="8" t="s">
        <v>70</v>
      </c>
      <c r="AG293" s="9" t="s">
        <v>70</v>
      </c>
      <c r="AH293" s="13" t="str">
        <f t="shared" si="155"/>
        <v>011</v>
      </c>
      <c r="AI293" s="3" t="str">
        <f t="shared" si="156"/>
        <v>−</v>
      </c>
      <c r="AL293" s="3" t="str">
        <f t="shared" si="157"/>
        <v>−</v>
      </c>
      <c r="AM293" s="3" t="str">
        <f t="shared" si="158"/>
        <v>−</v>
      </c>
      <c r="AN293" s="3" t="str">
        <f t="shared" si="159"/>
        <v>−</v>
      </c>
      <c r="AO293" s="3" t="str">
        <f t="shared" si="128"/>
        <v>−</v>
      </c>
      <c r="AP293" s="3" t="str">
        <f t="shared" si="129"/>
        <v>−</v>
      </c>
      <c r="AQ293" s="3" t="str">
        <f t="shared" si="130"/>
        <v>−</v>
      </c>
      <c r="AR293" s="3" t="str">
        <f t="shared" si="131"/>
        <v>−</v>
      </c>
      <c r="AS293" s="3" t="str">
        <f t="shared" si="132"/>
        <v>−</v>
      </c>
      <c r="AT293" s="3" t="str">
        <f t="shared" si="133"/>
        <v>−</v>
      </c>
      <c r="AU293" s="3" t="str">
        <f t="shared" si="134"/>
        <v>−</v>
      </c>
      <c r="AV293" s="3" t="str">
        <f t="shared" si="135"/>
        <v>−</v>
      </c>
      <c r="BA293" s="3" t="str">
        <f t="shared" si="136"/>
        <v>−</v>
      </c>
      <c r="BB293" s="3" t="str">
        <f t="shared" si="137"/>
        <v>−</v>
      </c>
      <c r="BC293" s="3" t="str">
        <f t="shared" si="138"/>
        <v>−</v>
      </c>
      <c r="BI293" s="3" t="str">
        <f t="shared" si="139"/>
        <v>−</v>
      </c>
      <c r="BJ293" s="3" t="str">
        <f t="shared" si="140"/>
        <v>−</v>
      </c>
      <c r="BK293" s="3" t="str">
        <f t="shared" si="141"/>
        <v>−</v>
      </c>
      <c r="BL293" s="3" t="str">
        <f t="shared" si="142"/>
        <v>−</v>
      </c>
      <c r="BM293" s="3" t="str">
        <f t="shared" si="143"/>
        <v>−</v>
      </c>
      <c r="BN293" s="3" t="str">
        <f t="shared" si="144"/>
        <v>○</v>
      </c>
      <c r="BO293" s="3"/>
      <c r="BP293" s="3"/>
      <c r="BQ293" s="3"/>
      <c r="BR293" s="3"/>
      <c r="BS293" s="3"/>
      <c r="BT293" s="14" t="s">
        <v>71</v>
      </c>
      <c r="BU293" s="3"/>
      <c r="BV293" s="3"/>
      <c r="BW293" s="3" t="str">
        <f t="shared" si="145"/>
        <v>−</v>
      </c>
      <c r="BX293" s="3" t="str">
        <f t="shared" si="146"/>
        <v>−</v>
      </c>
      <c r="BY293" s="3" t="str">
        <f t="shared" si="147"/>
        <v>−</v>
      </c>
      <c r="BZ293" s="3" t="str">
        <f t="shared" si="148"/>
        <v>−</v>
      </c>
      <c r="CA293" s="3" t="str">
        <f t="shared" si="149"/>
        <v>−</v>
      </c>
      <c r="CB293" s="3" t="str">
        <f t="shared" si="150"/>
        <v>−</v>
      </c>
      <c r="CC293" s="3" t="str">
        <f t="shared" si="151"/>
        <v>−</v>
      </c>
      <c r="CD293" s="3" t="str">
        <f t="shared" si="152"/>
        <v>−</v>
      </c>
      <c r="CG293" s="3" t="str">
        <f t="shared" si="153"/>
        <v>−</v>
      </c>
      <c r="CH293" s="3" t="str">
        <f t="shared" si="154"/>
        <v>−</v>
      </c>
    </row>
    <row r="294" spans="1:86" ht="39" x14ac:dyDescent="0.2">
      <c r="A294" s="6" t="s">
        <v>474</v>
      </c>
      <c r="B294" s="6" t="s">
        <v>492</v>
      </c>
      <c r="C294" s="11" t="s">
        <v>1496</v>
      </c>
      <c r="D294" s="6" t="s">
        <v>477</v>
      </c>
      <c r="E294" s="6" t="s">
        <v>493</v>
      </c>
      <c r="F294" s="15" t="s">
        <v>1656</v>
      </c>
      <c r="G294" s="6" t="s">
        <v>494</v>
      </c>
      <c r="H294" s="7" t="s">
        <v>70</v>
      </c>
      <c r="I294" s="28" t="s">
        <v>71</v>
      </c>
      <c r="J294" s="28" t="s">
        <v>71</v>
      </c>
      <c r="K294" s="28" t="s">
        <v>71</v>
      </c>
      <c r="L294" s="28" t="s">
        <v>70</v>
      </c>
      <c r="M294" s="8" t="s">
        <v>70</v>
      </c>
      <c r="N294" s="8" t="s">
        <v>70</v>
      </c>
      <c r="O294" s="9" t="s">
        <v>70</v>
      </c>
      <c r="P294" s="7" t="s">
        <v>70</v>
      </c>
      <c r="Q294" s="28" t="s">
        <v>70</v>
      </c>
      <c r="R294" s="28" t="s">
        <v>70</v>
      </c>
      <c r="S294" s="28" t="s">
        <v>481</v>
      </c>
      <c r="T294" s="28" t="s">
        <v>70</v>
      </c>
      <c r="U294" s="28" t="s">
        <v>70</v>
      </c>
      <c r="V294" s="8" t="s">
        <v>70</v>
      </c>
      <c r="W294" s="8" t="s">
        <v>70</v>
      </c>
      <c r="X294" s="9" t="s">
        <v>70</v>
      </c>
      <c r="Y294" s="7" t="s">
        <v>70</v>
      </c>
      <c r="Z294" s="28" t="s">
        <v>70</v>
      </c>
      <c r="AA294" s="28" t="s">
        <v>70</v>
      </c>
      <c r="AB294" s="28" t="s">
        <v>70</v>
      </c>
      <c r="AC294" s="28" t="s">
        <v>71</v>
      </c>
      <c r="AD294" s="8" t="s">
        <v>70</v>
      </c>
      <c r="AE294" s="8" t="s">
        <v>70</v>
      </c>
      <c r="AF294" s="8" t="s">
        <v>70</v>
      </c>
      <c r="AG294" s="9" t="s">
        <v>70</v>
      </c>
      <c r="AH294" s="13" t="str">
        <f t="shared" si="155"/>
        <v>011</v>
      </c>
      <c r="AI294" s="3" t="str">
        <f t="shared" si="156"/>
        <v>−</v>
      </c>
      <c r="AL294" s="3" t="str">
        <f t="shared" si="157"/>
        <v>−</v>
      </c>
      <c r="AM294" s="3" t="str">
        <f t="shared" si="158"/>
        <v>−</v>
      </c>
      <c r="AN294" s="3" t="str">
        <f t="shared" si="159"/>
        <v>−</v>
      </c>
      <c r="AO294" s="3" t="str">
        <f t="shared" si="128"/>
        <v>−</v>
      </c>
      <c r="AP294" s="3" t="str">
        <f t="shared" si="129"/>
        <v>−</v>
      </c>
      <c r="AQ294" s="3" t="str">
        <f t="shared" si="130"/>
        <v>−</v>
      </c>
      <c r="AR294" s="3" t="str">
        <f t="shared" si="131"/>
        <v>−</v>
      </c>
      <c r="AS294" s="3" t="str">
        <f t="shared" si="132"/>
        <v>−</v>
      </c>
      <c r="AT294" s="3" t="str">
        <f t="shared" si="133"/>
        <v>−</v>
      </c>
      <c r="AU294" s="3" t="str">
        <f t="shared" si="134"/>
        <v>−</v>
      </c>
      <c r="AV294" s="3" t="str">
        <f t="shared" si="135"/>
        <v>−</v>
      </c>
      <c r="BA294" s="3" t="str">
        <f t="shared" si="136"/>
        <v>−</v>
      </c>
      <c r="BB294" s="3" t="str">
        <f t="shared" si="137"/>
        <v>−</v>
      </c>
      <c r="BC294" s="3" t="str">
        <f t="shared" si="138"/>
        <v>−</v>
      </c>
      <c r="BI294" s="3" t="str">
        <f t="shared" si="139"/>
        <v>−</v>
      </c>
      <c r="BJ294" s="3" t="str">
        <f t="shared" si="140"/>
        <v>−</v>
      </c>
      <c r="BK294" s="3" t="str">
        <f t="shared" si="141"/>
        <v>−</v>
      </c>
      <c r="BL294" s="3" t="str">
        <f t="shared" si="142"/>
        <v>−</v>
      </c>
      <c r="BM294" s="3" t="str">
        <f t="shared" si="143"/>
        <v>−</v>
      </c>
      <c r="BN294" s="3" t="str">
        <f t="shared" si="144"/>
        <v>○</v>
      </c>
      <c r="BO294" s="3"/>
      <c r="BP294" s="3"/>
      <c r="BQ294" s="3"/>
      <c r="BR294" s="3"/>
      <c r="BS294" s="14" t="s">
        <v>71</v>
      </c>
      <c r="BT294" s="3"/>
      <c r="BU294" s="3"/>
      <c r="BV294" s="3"/>
      <c r="BW294" s="3" t="str">
        <f t="shared" si="145"/>
        <v>−</v>
      </c>
      <c r="BX294" s="3" t="str">
        <f t="shared" si="146"/>
        <v>−</v>
      </c>
      <c r="BY294" s="3" t="str">
        <f t="shared" si="147"/>
        <v>−</v>
      </c>
      <c r="BZ294" s="3" t="str">
        <f t="shared" si="148"/>
        <v>−</v>
      </c>
      <c r="CA294" s="3" t="str">
        <f t="shared" si="149"/>
        <v>−</v>
      </c>
      <c r="CB294" s="3" t="str">
        <f t="shared" si="150"/>
        <v>−</v>
      </c>
      <c r="CC294" s="3" t="str">
        <f t="shared" si="151"/>
        <v>−</v>
      </c>
      <c r="CD294" s="3" t="str">
        <f t="shared" si="152"/>
        <v>−</v>
      </c>
      <c r="CG294" s="3" t="str">
        <f t="shared" si="153"/>
        <v>−</v>
      </c>
      <c r="CH294" s="3" t="str">
        <f t="shared" si="154"/>
        <v>−</v>
      </c>
    </row>
    <row r="295" spans="1:86" ht="39" x14ac:dyDescent="0.2">
      <c r="A295" s="6" t="s">
        <v>474</v>
      </c>
      <c r="B295" s="6" t="s">
        <v>489</v>
      </c>
      <c r="C295" s="11" t="s">
        <v>1497</v>
      </c>
      <c r="D295" s="6" t="s">
        <v>470</v>
      </c>
      <c r="E295" s="6" t="s">
        <v>490</v>
      </c>
      <c r="F295" s="15" t="s">
        <v>1656</v>
      </c>
      <c r="G295" s="6" t="s">
        <v>491</v>
      </c>
      <c r="H295" s="7" t="s">
        <v>70</v>
      </c>
      <c r="I295" s="28" t="s">
        <v>71</v>
      </c>
      <c r="J295" s="28" t="s">
        <v>71</v>
      </c>
      <c r="K295" s="28" t="s">
        <v>71</v>
      </c>
      <c r="L295" s="28" t="s">
        <v>71</v>
      </c>
      <c r="M295" s="8" t="s">
        <v>70</v>
      </c>
      <c r="N295" s="8" t="s">
        <v>70</v>
      </c>
      <c r="O295" s="9" t="s">
        <v>70</v>
      </c>
      <c r="P295" s="7" t="s">
        <v>70</v>
      </c>
      <c r="Q295" s="28" t="s">
        <v>70</v>
      </c>
      <c r="R295" s="28" t="s">
        <v>70</v>
      </c>
      <c r="S295" s="28" t="s">
        <v>481</v>
      </c>
      <c r="T295" s="28" t="s">
        <v>70</v>
      </c>
      <c r="U295" s="28" t="s">
        <v>70</v>
      </c>
      <c r="V295" s="8" t="s">
        <v>70</v>
      </c>
      <c r="W295" s="8" t="s">
        <v>70</v>
      </c>
      <c r="X295" s="9" t="s">
        <v>70</v>
      </c>
      <c r="Y295" s="7" t="s">
        <v>70</v>
      </c>
      <c r="Z295" s="28" t="s">
        <v>70</v>
      </c>
      <c r="AA295" s="28" t="s">
        <v>70</v>
      </c>
      <c r="AB295" s="28" t="s">
        <v>70</v>
      </c>
      <c r="AC295" s="28" t="s">
        <v>71</v>
      </c>
      <c r="AD295" s="8" t="s">
        <v>70</v>
      </c>
      <c r="AE295" s="8" t="s">
        <v>70</v>
      </c>
      <c r="AF295" s="8" t="s">
        <v>70</v>
      </c>
      <c r="AG295" s="9" t="s">
        <v>70</v>
      </c>
      <c r="AH295" s="13" t="str">
        <f t="shared" si="155"/>
        <v>011</v>
      </c>
      <c r="AI295" s="3" t="str">
        <f t="shared" si="156"/>
        <v>−</v>
      </c>
      <c r="AL295" s="3" t="str">
        <f t="shared" si="157"/>
        <v>−</v>
      </c>
      <c r="AM295" s="3" t="str">
        <f t="shared" si="158"/>
        <v>−</v>
      </c>
      <c r="AN295" s="3" t="str">
        <f t="shared" si="159"/>
        <v>−</v>
      </c>
      <c r="AO295" s="3" t="str">
        <f t="shared" si="128"/>
        <v>−</v>
      </c>
      <c r="AP295" s="3" t="str">
        <f t="shared" si="129"/>
        <v>−</v>
      </c>
      <c r="AQ295" s="3" t="str">
        <f t="shared" si="130"/>
        <v>−</v>
      </c>
      <c r="AR295" s="3" t="str">
        <f t="shared" si="131"/>
        <v>−</v>
      </c>
      <c r="AS295" s="3" t="str">
        <f t="shared" si="132"/>
        <v>−</v>
      </c>
      <c r="AT295" s="3" t="str">
        <f t="shared" si="133"/>
        <v>−</v>
      </c>
      <c r="AU295" s="3" t="str">
        <f t="shared" si="134"/>
        <v>−</v>
      </c>
      <c r="AV295" s="3" t="str">
        <f t="shared" si="135"/>
        <v>−</v>
      </c>
      <c r="BA295" s="3" t="str">
        <f t="shared" si="136"/>
        <v>−</v>
      </c>
      <c r="BB295" s="3" t="str">
        <f t="shared" si="137"/>
        <v>−</v>
      </c>
      <c r="BC295" s="3" t="str">
        <f t="shared" si="138"/>
        <v>−</v>
      </c>
      <c r="BI295" s="3" t="str">
        <f t="shared" si="139"/>
        <v>−</v>
      </c>
      <c r="BJ295" s="3" t="str">
        <f t="shared" si="140"/>
        <v>−</v>
      </c>
      <c r="BK295" s="3" t="str">
        <f t="shared" si="141"/>
        <v>−</v>
      </c>
      <c r="BL295" s="3" t="str">
        <f t="shared" si="142"/>
        <v>−</v>
      </c>
      <c r="BM295" s="3" t="str">
        <f t="shared" si="143"/>
        <v>−</v>
      </c>
      <c r="BN295" s="3" t="str">
        <f t="shared" si="144"/>
        <v>○</v>
      </c>
      <c r="BO295" s="3"/>
      <c r="BP295" s="3"/>
      <c r="BQ295" s="3"/>
      <c r="BR295" s="3"/>
      <c r="BS295" s="14" t="s">
        <v>71</v>
      </c>
      <c r="BT295" s="3"/>
      <c r="BU295" s="3"/>
      <c r="BV295" s="3"/>
      <c r="BW295" s="3" t="str">
        <f t="shared" si="145"/>
        <v>−</v>
      </c>
      <c r="BX295" s="3" t="str">
        <f t="shared" si="146"/>
        <v>−</v>
      </c>
      <c r="BY295" s="3" t="str">
        <f t="shared" si="147"/>
        <v>−</v>
      </c>
      <c r="BZ295" s="3" t="str">
        <f t="shared" si="148"/>
        <v>−</v>
      </c>
      <c r="CA295" s="3" t="str">
        <f t="shared" si="149"/>
        <v>−</v>
      </c>
      <c r="CB295" s="3" t="str">
        <f t="shared" si="150"/>
        <v>−</v>
      </c>
      <c r="CC295" s="3" t="str">
        <f t="shared" si="151"/>
        <v>−</v>
      </c>
      <c r="CD295" s="3" t="str">
        <f t="shared" si="152"/>
        <v>−</v>
      </c>
      <c r="CG295" s="3" t="str">
        <f t="shared" si="153"/>
        <v>−</v>
      </c>
      <c r="CH295" s="3" t="str">
        <f t="shared" si="154"/>
        <v>−</v>
      </c>
    </row>
    <row r="296" spans="1:86" ht="39" x14ac:dyDescent="0.2">
      <c r="A296" s="6" t="s">
        <v>474</v>
      </c>
      <c r="B296" s="6" t="s">
        <v>665</v>
      </c>
      <c r="C296" s="11" t="s">
        <v>1498</v>
      </c>
      <c r="D296" s="6" t="s">
        <v>470</v>
      </c>
      <c r="E296" s="6" t="s">
        <v>666</v>
      </c>
      <c r="F296" s="15" t="s">
        <v>667</v>
      </c>
      <c r="G296" s="6" t="s">
        <v>668</v>
      </c>
      <c r="H296" s="7" t="s">
        <v>70</v>
      </c>
      <c r="I296" s="28" t="s">
        <v>71</v>
      </c>
      <c r="J296" s="28" t="s">
        <v>71</v>
      </c>
      <c r="K296" s="28" t="s">
        <v>70</v>
      </c>
      <c r="L296" s="28" t="s">
        <v>70</v>
      </c>
      <c r="M296" s="8" t="s">
        <v>70</v>
      </c>
      <c r="N296" s="8" t="s">
        <v>70</v>
      </c>
      <c r="O296" s="9" t="s">
        <v>70</v>
      </c>
      <c r="P296" s="7" t="s">
        <v>70</v>
      </c>
      <c r="Q296" s="28" t="s">
        <v>70</v>
      </c>
      <c r="R296" s="28" t="s">
        <v>71</v>
      </c>
      <c r="S296" s="28" t="s">
        <v>71</v>
      </c>
      <c r="T296" s="28" t="s">
        <v>70</v>
      </c>
      <c r="U296" s="28" t="s">
        <v>70</v>
      </c>
      <c r="V296" s="8" t="s">
        <v>70</v>
      </c>
      <c r="W296" s="8" t="s">
        <v>70</v>
      </c>
      <c r="X296" s="9" t="s">
        <v>71</v>
      </c>
      <c r="Y296" s="7" t="s">
        <v>71</v>
      </c>
      <c r="Z296" s="28" t="s">
        <v>70</v>
      </c>
      <c r="AA296" s="28" t="s">
        <v>70</v>
      </c>
      <c r="AB296" s="28" t="s">
        <v>70</v>
      </c>
      <c r="AC296" s="28" t="s">
        <v>70</v>
      </c>
      <c r="AD296" s="8" t="s">
        <v>70</v>
      </c>
      <c r="AE296" s="8" t="s">
        <v>70</v>
      </c>
      <c r="AF296" s="8" t="s">
        <v>70</v>
      </c>
      <c r="AG296" s="9" t="s">
        <v>70</v>
      </c>
      <c r="AH296" s="13" t="str">
        <f t="shared" si="155"/>
        <v>H</v>
      </c>
      <c r="AI296" s="3" t="str">
        <f t="shared" si="156"/>
        <v>−</v>
      </c>
      <c r="AL296" s="3" t="str">
        <f t="shared" si="157"/>
        <v>−</v>
      </c>
      <c r="AM296" s="3" t="str">
        <f t="shared" si="158"/>
        <v>−</v>
      </c>
      <c r="AN296" s="3" t="str">
        <f t="shared" si="159"/>
        <v>−</v>
      </c>
      <c r="AO296" s="3" t="str">
        <f t="shared" si="128"/>
        <v>−</v>
      </c>
      <c r="AP296" s="3" t="str">
        <f t="shared" si="129"/>
        <v>−</v>
      </c>
      <c r="AQ296" s="3" t="str">
        <f t="shared" si="130"/>
        <v>−</v>
      </c>
      <c r="AR296" s="3" t="str">
        <f t="shared" si="131"/>
        <v>○</v>
      </c>
      <c r="AS296" s="3" t="str">
        <f t="shared" si="132"/>
        <v>−</v>
      </c>
      <c r="AT296" s="3" t="str">
        <f t="shared" si="133"/>
        <v>−</v>
      </c>
      <c r="AU296" s="3" t="str">
        <f t="shared" si="134"/>
        <v>−</v>
      </c>
      <c r="AV296" s="3" t="str">
        <f t="shared" si="135"/>
        <v>−</v>
      </c>
      <c r="BA296" s="3" t="str">
        <f t="shared" si="136"/>
        <v>−</v>
      </c>
      <c r="BB296" s="3" t="str">
        <f t="shared" si="137"/>
        <v>−</v>
      </c>
      <c r="BC296" s="3" t="str">
        <f t="shared" si="138"/>
        <v>−</v>
      </c>
      <c r="BI296" s="3" t="str">
        <f t="shared" si="139"/>
        <v>−</v>
      </c>
      <c r="BJ296" s="3" t="str">
        <f t="shared" si="140"/>
        <v>−</v>
      </c>
      <c r="BK296" s="3" t="str">
        <f t="shared" si="141"/>
        <v>−</v>
      </c>
      <c r="BL296" s="3" t="str">
        <f t="shared" si="142"/>
        <v>−</v>
      </c>
      <c r="BM296" s="3" t="str">
        <f t="shared" si="143"/>
        <v>−</v>
      </c>
      <c r="BN296" s="3" t="str">
        <f t="shared" si="144"/>
        <v>−</v>
      </c>
      <c r="BO296" s="3"/>
      <c r="BP296" s="3"/>
      <c r="BQ296" s="3"/>
      <c r="BR296" s="3"/>
      <c r="BS296" s="3"/>
      <c r="BT296" s="3"/>
      <c r="BU296" s="3"/>
      <c r="BV296" s="3"/>
      <c r="BW296" s="3" t="str">
        <f t="shared" si="145"/>
        <v>−</v>
      </c>
      <c r="BX296" s="3" t="str">
        <f t="shared" si="146"/>
        <v>−</v>
      </c>
      <c r="BY296" s="3" t="str">
        <f t="shared" si="147"/>
        <v>−</v>
      </c>
      <c r="BZ296" s="3" t="str">
        <f t="shared" si="148"/>
        <v>−</v>
      </c>
      <c r="CA296" s="3" t="str">
        <f t="shared" si="149"/>
        <v>−</v>
      </c>
      <c r="CB296" s="3" t="str">
        <f t="shared" si="150"/>
        <v>−</v>
      </c>
      <c r="CC296" s="3" t="str">
        <f t="shared" si="151"/>
        <v>−</v>
      </c>
      <c r="CD296" s="3" t="str">
        <f t="shared" si="152"/>
        <v>−</v>
      </c>
      <c r="CG296" s="3" t="str">
        <f t="shared" si="153"/>
        <v>−</v>
      </c>
      <c r="CH296" s="3" t="str">
        <f t="shared" si="154"/>
        <v>−</v>
      </c>
    </row>
    <row r="297" spans="1:86" ht="65" x14ac:dyDescent="0.2">
      <c r="A297" s="6" t="s">
        <v>474</v>
      </c>
      <c r="B297" s="6" t="s">
        <v>692</v>
      </c>
      <c r="C297" s="11" t="s">
        <v>1499</v>
      </c>
      <c r="D297" s="6" t="s">
        <v>470</v>
      </c>
      <c r="E297" s="6" t="s">
        <v>693</v>
      </c>
      <c r="F297" s="15" t="s">
        <v>1656</v>
      </c>
      <c r="G297" s="6" t="s">
        <v>694</v>
      </c>
      <c r="H297" s="7" t="s">
        <v>70</v>
      </c>
      <c r="I297" s="28" t="s">
        <v>71</v>
      </c>
      <c r="J297" s="28" t="s">
        <v>71</v>
      </c>
      <c r="K297" s="28" t="s">
        <v>70</v>
      </c>
      <c r="L297" s="28" t="s">
        <v>70</v>
      </c>
      <c r="M297" s="8" t="s">
        <v>70</v>
      </c>
      <c r="N297" s="8" t="s">
        <v>70</v>
      </c>
      <c r="O297" s="9" t="s">
        <v>70</v>
      </c>
      <c r="P297" s="7" t="s">
        <v>70</v>
      </c>
      <c r="Q297" s="28" t="s">
        <v>70</v>
      </c>
      <c r="R297" s="28" t="s">
        <v>71</v>
      </c>
      <c r="S297" s="28" t="s">
        <v>70</v>
      </c>
      <c r="T297" s="28" t="s">
        <v>70</v>
      </c>
      <c r="U297" s="28" t="s">
        <v>70</v>
      </c>
      <c r="V297" s="8" t="s">
        <v>70</v>
      </c>
      <c r="W297" s="8" t="s">
        <v>71</v>
      </c>
      <c r="X297" s="9" t="s">
        <v>70</v>
      </c>
      <c r="Y297" s="7" t="s">
        <v>70</v>
      </c>
      <c r="Z297" s="28" t="s">
        <v>70</v>
      </c>
      <c r="AA297" s="28" t="s">
        <v>71</v>
      </c>
      <c r="AB297" s="28" t="s">
        <v>70</v>
      </c>
      <c r="AC297" s="28" t="s">
        <v>70</v>
      </c>
      <c r="AD297" s="8" t="s">
        <v>70</v>
      </c>
      <c r="AE297" s="8" t="s">
        <v>70</v>
      </c>
      <c r="AF297" s="8" t="s">
        <v>70</v>
      </c>
      <c r="AG297" s="9" t="s">
        <v>70</v>
      </c>
      <c r="AH297" s="13" t="str">
        <f t="shared" si="155"/>
        <v>011</v>
      </c>
      <c r="AI297" s="3" t="str">
        <f t="shared" si="156"/>
        <v>−</v>
      </c>
      <c r="AL297" s="3" t="str">
        <f t="shared" si="157"/>
        <v>−</v>
      </c>
      <c r="AM297" s="3" t="str">
        <f t="shared" si="158"/>
        <v>−</v>
      </c>
      <c r="AN297" s="3" t="str">
        <f t="shared" si="159"/>
        <v>−</v>
      </c>
      <c r="AO297" s="3" t="str">
        <f t="shared" si="128"/>
        <v>−</v>
      </c>
      <c r="AP297" s="3" t="str">
        <f t="shared" si="129"/>
        <v>−</v>
      </c>
      <c r="AQ297" s="3" t="str">
        <f t="shared" si="130"/>
        <v>−</v>
      </c>
      <c r="AR297" s="3" t="str">
        <f t="shared" si="131"/>
        <v>−</v>
      </c>
      <c r="AS297" s="3" t="str">
        <f t="shared" si="132"/>
        <v>−</v>
      </c>
      <c r="AT297" s="3" t="str">
        <f t="shared" si="133"/>
        <v>−</v>
      </c>
      <c r="AU297" s="3" t="str">
        <f t="shared" si="134"/>
        <v>−</v>
      </c>
      <c r="AV297" s="3" t="str">
        <f t="shared" si="135"/>
        <v>−</v>
      </c>
      <c r="BA297" s="3" t="str">
        <f t="shared" si="136"/>
        <v>−</v>
      </c>
      <c r="BB297" s="3" t="str">
        <f t="shared" si="137"/>
        <v>−</v>
      </c>
      <c r="BC297" s="3" t="str">
        <f t="shared" si="138"/>
        <v>−</v>
      </c>
      <c r="BI297" s="3" t="str">
        <f t="shared" si="139"/>
        <v>−</v>
      </c>
      <c r="BJ297" s="3" t="str">
        <f t="shared" si="140"/>
        <v>−</v>
      </c>
      <c r="BK297" s="3" t="str">
        <f t="shared" si="141"/>
        <v>−</v>
      </c>
      <c r="BL297" s="3" t="str">
        <f t="shared" si="142"/>
        <v>−</v>
      </c>
      <c r="BM297" s="3" t="str">
        <f t="shared" si="143"/>
        <v>−</v>
      </c>
      <c r="BN297" s="3" t="str">
        <f t="shared" si="144"/>
        <v>○</v>
      </c>
      <c r="BQ297" s="14" t="s">
        <v>71</v>
      </c>
      <c r="BR297" s="14" t="s">
        <v>71</v>
      </c>
      <c r="BW297" s="3" t="str">
        <f t="shared" si="145"/>
        <v>−</v>
      </c>
      <c r="BX297" s="3" t="str">
        <f t="shared" si="146"/>
        <v>−</v>
      </c>
      <c r="BY297" s="3" t="str">
        <f t="shared" si="147"/>
        <v>−</v>
      </c>
      <c r="BZ297" s="3" t="str">
        <f t="shared" si="148"/>
        <v>−</v>
      </c>
      <c r="CA297" s="3" t="str">
        <f t="shared" si="149"/>
        <v>−</v>
      </c>
      <c r="CB297" s="3" t="str">
        <f t="shared" si="150"/>
        <v>−</v>
      </c>
      <c r="CC297" s="3" t="str">
        <f t="shared" si="151"/>
        <v>−</v>
      </c>
      <c r="CD297" s="3" t="str">
        <f t="shared" si="152"/>
        <v>−</v>
      </c>
      <c r="CG297" s="3" t="str">
        <f t="shared" si="153"/>
        <v>−</v>
      </c>
      <c r="CH297" s="3" t="str">
        <f t="shared" si="154"/>
        <v>−</v>
      </c>
    </row>
    <row r="298" spans="1:86" ht="39" x14ac:dyDescent="0.2">
      <c r="A298" s="6" t="s">
        <v>474</v>
      </c>
      <c r="B298" s="6" t="s">
        <v>729</v>
      </c>
      <c r="C298" s="11" t="s">
        <v>1500</v>
      </c>
      <c r="D298" s="6" t="s">
        <v>470</v>
      </c>
      <c r="E298" s="6" t="s">
        <v>730</v>
      </c>
      <c r="F298" s="17" t="s">
        <v>1697</v>
      </c>
      <c r="G298" s="6" t="s">
        <v>731</v>
      </c>
      <c r="H298" s="7" t="s">
        <v>70</v>
      </c>
      <c r="I298" s="28" t="s">
        <v>71</v>
      </c>
      <c r="J298" s="28" t="s">
        <v>70</v>
      </c>
      <c r="K298" s="28" t="s">
        <v>70</v>
      </c>
      <c r="L298" s="28" t="s">
        <v>70</v>
      </c>
      <c r="M298" s="8" t="s">
        <v>70</v>
      </c>
      <c r="N298" s="8" t="s">
        <v>70</v>
      </c>
      <c r="O298" s="9" t="s">
        <v>70</v>
      </c>
      <c r="P298" s="7" t="s">
        <v>70</v>
      </c>
      <c r="Q298" s="28" t="s">
        <v>70</v>
      </c>
      <c r="R298" s="28" t="s">
        <v>70</v>
      </c>
      <c r="S298" s="28" t="s">
        <v>71</v>
      </c>
      <c r="T298" s="28" t="s">
        <v>70</v>
      </c>
      <c r="U298" s="28" t="s">
        <v>70</v>
      </c>
      <c r="V298" s="8" t="s">
        <v>70</v>
      </c>
      <c r="W298" s="8" t="s">
        <v>71</v>
      </c>
      <c r="X298" s="9" t="s">
        <v>70</v>
      </c>
      <c r="Y298" s="7" t="s">
        <v>71</v>
      </c>
      <c r="Z298" s="28" t="s">
        <v>70</v>
      </c>
      <c r="AA298" s="28" t="s">
        <v>70</v>
      </c>
      <c r="AB298" s="28" t="s">
        <v>70</v>
      </c>
      <c r="AC298" s="28" t="s">
        <v>70</v>
      </c>
      <c r="AD298" s="8" t="s">
        <v>70</v>
      </c>
      <c r="AE298" s="8" t="s">
        <v>70</v>
      </c>
      <c r="AF298" s="8" t="s">
        <v>70</v>
      </c>
      <c r="AG298" s="9" t="s">
        <v>70</v>
      </c>
      <c r="AH298" s="13" t="str">
        <f t="shared" si="155"/>
        <v>011,142,143,144</v>
      </c>
      <c r="AI298" s="3" t="str">
        <f t="shared" si="156"/>
        <v>−</v>
      </c>
      <c r="AL298" s="3" t="str">
        <f t="shared" si="157"/>
        <v>−</v>
      </c>
      <c r="AM298" s="3" t="str">
        <f t="shared" si="158"/>
        <v>−</v>
      </c>
      <c r="AN298" s="3" t="str">
        <f t="shared" si="159"/>
        <v>−</v>
      </c>
      <c r="AO298" s="3" t="str">
        <f t="shared" si="128"/>
        <v>−</v>
      </c>
      <c r="AP298" s="3" t="str">
        <f t="shared" si="129"/>
        <v>−</v>
      </c>
      <c r="AQ298" s="3" t="str">
        <f t="shared" si="130"/>
        <v>−</v>
      </c>
      <c r="AR298" s="3" t="str">
        <f t="shared" si="131"/>
        <v>−</v>
      </c>
      <c r="AS298" s="3" t="str">
        <f t="shared" si="132"/>
        <v>−</v>
      </c>
      <c r="AT298" s="3" t="str">
        <f t="shared" si="133"/>
        <v>−</v>
      </c>
      <c r="AU298" s="3" t="str">
        <f t="shared" si="134"/>
        <v>−</v>
      </c>
      <c r="AV298" s="3" t="str">
        <f t="shared" si="135"/>
        <v>−</v>
      </c>
      <c r="BA298" s="3" t="str">
        <f t="shared" si="136"/>
        <v>−</v>
      </c>
      <c r="BB298" s="3" t="str">
        <f t="shared" si="137"/>
        <v>−</v>
      </c>
      <c r="BC298" s="3" t="str">
        <f t="shared" si="138"/>
        <v>−</v>
      </c>
      <c r="BI298" s="3" t="str">
        <f t="shared" si="139"/>
        <v>−</v>
      </c>
      <c r="BJ298" s="3" t="str">
        <f t="shared" si="140"/>
        <v>−</v>
      </c>
      <c r="BK298" s="3" t="str">
        <f t="shared" si="141"/>
        <v>−</v>
      </c>
      <c r="BL298" s="3" t="str">
        <f t="shared" si="142"/>
        <v>−</v>
      </c>
      <c r="BM298" s="3" t="str">
        <f t="shared" si="143"/>
        <v>−</v>
      </c>
      <c r="BN298" s="3" t="str">
        <f t="shared" si="144"/>
        <v>○</v>
      </c>
      <c r="BO298" s="3"/>
      <c r="BP298" s="3"/>
      <c r="BQ298" s="3"/>
      <c r="BR298" s="3"/>
      <c r="BS298" s="14" t="s">
        <v>71</v>
      </c>
      <c r="BT298" s="3"/>
      <c r="BU298" s="3"/>
      <c r="BV298" s="3"/>
      <c r="BW298" s="3" t="str">
        <f t="shared" si="145"/>
        <v>−</v>
      </c>
      <c r="BX298" s="3" t="str">
        <f t="shared" si="146"/>
        <v>−</v>
      </c>
      <c r="BY298" s="3" t="str">
        <f t="shared" si="147"/>
        <v>−</v>
      </c>
      <c r="BZ298" s="3" t="str">
        <f t="shared" si="148"/>
        <v>−</v>
      </c>
      <c r="CA298" s="3" t="str">
        <f t="shared" si="149"/>
        <v>−</v>
      </c>
      <c r="CB298" s="3" t="str">
        <f t="shared" si="150"/>
        <v>−</v>
      </c>
      <c r="CC298" s="3" t="str">
        <f t="shared" si="151"/>
        <v>○</v>
      </c>
      <c r="CD298" s="3" t="str">
        <f t="shared" si="152"/>
        <v>○</v>
      </c>
      <c r="CE298" s="3" t="s">
        <v>71</v>
      </c>
      <c r="CG298" s="3" t="str">
        <f t="shared" si="153"/>
        <v>○</v>
      </c>
      <c r="CH298" s="3" t="str">
        <f t="shared" si="154"/>
        <v>−</v>
      </c>
    </row>
    <row r="299" spans="1:86" ht="39" x14ac:dyDescent="0.2">
      <c r="A299" s="6" t="s">
        <v>474</v>
      </c>
      <c r="B299" s="6" t="s">
        <v>726</v>
      </c>
      <c r="C299" s="11" t="s">
        <v>1501</v>
      </c>
      <c r="D299" s="6" t="s">
        <v>470</v>
      </c>
      <c r="E299" s="6" t="s">
        <v>727</v>
      </c>
      <c r="F299" s="17" t="s">
        <v>1681</v>
      </c>
      <c r="G299" s="6" t="s">
        <v>728</v>
      </c>
      <c r="H299" s="7" t="s">
        <v>70</v>
      </c>
      <c r="I299" s="28" t="s">
        <v>71</v>
      </c>
      <c r="J299" s="28" t="s">
        <v>71</v>
      </c>
      <c r="K299" s="28" t="s">
        <v>70</v>
      </c>
      <c r="L299" s="28" t="s">
        <v>70</v>
      </c>
      <c r="M299" s="8" t="s">
        <v>70</v>
      </c>
      <c r="N299" s="8" t="s">
        <v>70</v>
      </c>
      <c r="O299" s="9" t="s">
        <v>70</v>
      </c>
      <c r="P299" s="7" t="s">
        <v>70</v>
      </c>
      <c r="Q299" s="28" t="s">
        <v>70</v>
      </c>
      <c r="R299" s="28" t="s">
        <v>71</v>
      </c>
      <c r="S299" s="28" t="s">
        <v>70</v>
      </c>
      <c r="T299" s="28" t="s">
        <v>70</v>
      </c>
      <c r="U299" s="28" t="s">
        <v>70</v>
      </c>
      <c r="V299" s="8" t="s">
        <v>70</v>
      </c>
      <c r="W299" s="8" t="s">
        <v>70</v>
      </c>
      <c r="X299" s="9" t="s">
        <v>70</v>
      </c>
      <c r="Y299" s="7" t="s">
        <v>70</v>
      </c>
      <c r="Z299" s="28" t="s">
        <v>70</v>
      </c>
      <c r="AA299" s="28" t="s">
        <v>71</v>
      </c>
      <c r="AB299" s="28" t="s">
        <v>70</v>
      </c>
      <c r="AC299" s="28" t="s">
        <v>70</v>
      </c>
      <c r="AD299" s="8" t="s">
        <v>70</v>
      </c>
      <c r="AE299" s="8" t="s">
        <v>70</v>
      </c>
      <c r="AF299" s="8" t="s">
        <v>70</v>
      </c>
      <c r="AG299" s="9" t="s">
        <v>70</v>
      </c>
      <c r="AH299" s="13" t="str">
        <f t="shared" si="155"/>
        <v>O,011,143,144</v>
      </c>
      <c r="AI299" s="3" t="str">
        <f t="shared" si="156"/>
        <v>−</v>
      </c>
      <c r="AL299" s="3" t="str">
        <f t="shared" si="157"/>
        <v>−</v>
      </c>
      <c r="AM299" s="3" t="str">
        <f t="shared" si="158"/>
        <v>−</v>
      </c>
      <c r="AN299" s="3" t="str">
        <f t="shared" si="159"/>
        <v>−</v>
      </c>
      <c r="AO299" s="3" t="str">
        <f t="shared" si="128"/>
        <v>−</v>
      </c>
      <c r="AP299" s="3" t="str">
        <f t="shared" si="129"/>
        <v>−</v>
      </c>
      <c r="AQ299" s="3" t="str">
        <f t="shared" si="130"/>
        <v>−</v>
      </c>
      <c r="AR299" s="3" t="str">
        <f t="shared" si="131"/>
        <v>−</v>
      </c>
      <c r="AS299" s="3" t="str">
        <f t="shared" si="132"/>
        <v>−</v>
      </c>
      <c r="AT299" s="3" t="str">
        <f t="shared" si="133"/>
        <v>−</v>
      </c>
      <c r="AU299" s="3" t="str">
        <f t="shared" si="134"/>
        <v>−</v>
      </c>
      <c r="AV299" s="3" t="str">
        <f t="shared" si="135"/>
        <v>−</v>
      </c>
      <c r="BA299" s="3" t="str">
        <f t="shared" si="136"/>
        <v>−</v>
      </c>
      <c r="BB299" s="3" t="str">
        <f t="shared" si="137"/>
        <v>−</v>
      </c>
      <c r="BC299" s="3" t="str">
        <f t="shared" si="138"/>
        <v>○</v>
      </c>
      <c r="BF299" s="3" t="s">
        <v>71</v>
      </c>
      <c r="BG299" s="3" t="s">
        <v>71</v>
      </c>
      <c r="BI299" s="3" t="str">
        <f t="shared" si="139"/>
        <v>−</v>
      </c>
      <c r="BJ299" s="3" t="str">
        <f t="shared" si="140"/>
        <v>−</v>
      </c>
      <c r="BK299" s="3" t="str">
        <f t="shared" si="141"/>
        <v>−</v>
      </c>
      <c r="BL299" s="3" t="str">
        <f t="shared" si="142"/>
        <v>−</v>
      </c>
      <c r="BM299" s="3" t="str">
        <f t="shared" si="143"/>
        <v>−</v>
      </c>
      <c r="BN299" s="3" t="str">
        <f t="shared" si="144"/>
        <v>○</v>
      </c>
      <c r="BO299" s="14" t="s">
        <v>71</v>
      </c>
      <c r="BS299" s="14" t="s">
        <v>71</v>
      </c>
      <c r="BT299" s="14" t="s">
        <v>71</v>
      </c>
      <c r="BW299" s="3" t="str">
        <f t="shared" si="145"/>
        <v>−</v>
      </c>
      <c r="BX299" s="3" t="str">
        <f t="shared" si="146"/>
        <v>−</v>
      </c>
      <c r="BY299" s="3" t="str">
        <f t="shared" si="147"/>
        <v>−</v>
      </c>
      <c r="BZ299" s="3" t="str">
        <f t="shared" si="148"/>
        <v>−</v>
      </c>
      <c r="CA299" s="3" t="str">
        <f t="shared" si="149"/>
        <v>−</v>
      </c>
      <c r="CB299" s="3" t="str">
        <f t="shared" si="150"/>
        <v>−</v>
      </c>
      <c r="CC299" s="3" t="str">
        <f t="shared" si="151"/>
        <v>−</v>
      </c>
      <c r="CD299" s="3" t="str">
        <f t="shared" si="152"/>
        <v>○</v>
      </c>
      <c r="CE299" s="3" t="s">
        <v>71</v>
      </c>
      <c r="CG299" s="3" t="str">
        <f t="shared" si="153"/>
        <v>○</v>
      </c>
      <c r="CH299" s="3" t="str">
        <f t="shared" si="154"/>
        <v>−</v>
      </c>
    </row>
    <row r="300" spans="1:86" ht="39" x14ac:dyDescent="0.2">
      <c r="A300" s="6" t="s">
        <v>474</v>
      </c>
      <c r="B300" s="6" t="s">
        <v>799</v>
      </c>
      <c r="C300" s="11" t="s">
        <v>1502</v>
      </c>
      <c r="D300" s="6" t="s">
        <v>470</v>
      </c>
      <c r="E300" s="6" t="s">
        <v>800</v>
      </c>
      <c r="F300" s="15" t="s">
        <v>1656</v>
      </c>
      <c r="G300" s="6" t="s">
        <v>801</v>
      </c>
      <c r="H300" s="7" t="s">
        <v>70</v>
      </c>
      <c r="I300" s="28" t="s">
        <v>71</v>
      </c>
      <c r="J300" s="28" t="s">
        <v>71</v>
      </c>
      <c r="K300" s="28" t="s">
        <v>70</v>
      </c>
      <c r="L300" s="28" t="s">
        <v>70</v>
      </c>
      <c r="M300" s="8" t="s">
        <v>70</v>
      </c>
      <c r="N300" s="8" t="s">
        <v>71</v>
      </c>
      <c r="O300" s="9" t="s">
        <v>71</v>
      </c>
      <c r="P300" s="7" t="s">
        <v>70</v>
      </c>
      <c r="Q300" s="28" t="s">
        <v>70</v>
      </c>
      <c r="R300" s="28" t="s">
        <v>70</v>
      </c>
      <c r="S300" s="28" t="s">
        <v>71</v>
      </c>
      <c r="T300" s="28" t="s">
        <v>70</v>
      </c>
      <c r="U300" s="28" t="s">
        <v>70</v>
      </c>
      <c r="V300" s="8" t="s">
        <v>70</v>
      </c>
      <c r="W300" s="8" t="s">
        <v>70</v>
      </c>
      <c r="X300" s="9" t="s">
        <v>70</v>
      </c>
      <c r="Y300" s="7" t="s">
        <v>71</v>
      </c>
      <c r="Z300" s="28" t="s">
        <v>70</v>
      </c>
      <c r="AA300" s="28" t="s">
        <v>71</v>
      </c>
      <c r="AB300" s="28" t="s">
        <v>70</v>
      </c>
      <c r="AC300" s="28" t="s">
        <v>70</v>
      </c>
      <c r="AD300" s="8" t="s">
        <v>70</v>
      </c>
      <c r="AE300" s="8" t="s">
        <v>70</v>
      </c>
      <c r="AF300" s="8" t="s">
        <v>70</v>
      </c>
      <c r="AG300" s="9" t="s">
        <v>70</v>
      </c>
      <c r="AH300" s="13" t="str">
        <f t="shared" si="155"/>
        <v>011</v>
      </c>
      <c r="AI300" s="3" t="str">
        <f t="shared" si="156"/>
        <v>−</v>
      </c>
      <c r="AL300" s="3" t="str">
        <f t="shared" si="157"/>
        <v>−</v>
      </c>
      <c r="AM300" s="3" t="str">
        <f t="shared" si="158"/>
        <v>−</v>
      </c>
      <c r="AN300" s="3" t="str">
        <f t="shared" si="159"/>
        <v>−</v>
      </c>
      <c r="AO300" s="3" t="str">
        <f t="shared" si="128"/>
        <v>−</v>
      </c>
      <c r="AP300" s="3" t="str">
        <f t="shared" si="129"/>
        <v>−</v>
      </c>
      <c r="AQ300" s="3" t="str">
        <f t="shared" si="130"/>
        <v>−</v>
      </c>
      <c r="AR300" s="3" t="str">
        <f t="shared" si="131"/>
        <v>−</v>
      </c>
      <c r="AS300" s="3" t="str">
        <f t="shared" si="132"/>
        <v>−</v>
      </c>
      <c r="AT300" s="3" t="str">
        <f t="shared" si="133"/>
        <v>−</v>
      </c>
      <c r="AU300" s="3" t="str">
        <f t="shared" si="134"/>
        <v>−</v>
      </c>
      <c r="AV300" s="3" t="str">
        <f t="shared" si="135"/>
        <v>−</v>
      </c>
      <c r="BA300" s="3" t="str">
        <f t="shared" si="136"/>
        <v>−</v>
      </c>
      <c r="BB300" s="3" t="str">
        <f t="shared" si="137"/>
        <v>−</v>
      </c>
      <c r="BC300" s="3" t="str">
        <f t="shared" si="138"/>
        <v>−</v>
      </c>
      <c r="BI300" s="3" t="str">
        <f t="shared" si="139"/>
        <v>−</v>
      </c>
      <c r="BJ300" s="3" t="str">
        <f t="shared" si="140"/>
        <v>−</v>
      </c>
      <c r="BK300" s="3" t="str">
        <f t="shared" si="141"/>
        <v>−</v>
      </c>
      <c r="BL300" s="3" t="str">
        <f t="shared" si="142"/>
        <v>−</v>
      </c>
      <c r="BM300" s="3" t="str">
        <f t="shared" si="143"/>
        <v>−</v>
      </c>
      <c r="BN300" s="3" t="str">
        <f t="shared" si="144"/>
        <v>○</v>
      </c>
      <c r="BO300" s="3"/>
      <c r="BP300" s="3"/>
      <c r="BQ300" s="3"/>
      <c r="BR300" s="3"/>
      <c r="BS300" s="14" t="s">
        <v>71</v>
      </c>
      <c r="BT300" s="3"/>
      <c r="BU300" s="3"/>
      <c r="BV300" s="3"/>
      <c r="BW300" s="3" t="str">
        <f t="shared" si="145"/>
        <v>−</v>
      </c>
      <c r="BX300" s="3" t="str">
        <f t="shared" si="146"/>
        <v>−</v>
      </c>
      <c r="BY300" s="3" t="str">
        <f t="shared" si="147"/>
        <v>−</v>
      </c>
      <c r="BZ300" s="3" t="str">
        <f t="shared" si="148"/>
        <v>−</v>
      </c>
      <c r="CA300" s="3" t="str">
        <f t="shared" si="149"/>
        <v>−</v>
      </c>
      <c r="CB300" s="3" t="str">
        <f t="shared" si="150"/>
        <v>−</v>
      </c>
      <c r="CC300" s="3" t="str">
        <f t="shared" si="151"/>
        <v>−</v>
      </c>
      <c r="CD300" s="3" t="str">
        <f t="shared" si="152"/>
        <v>−</v>
      </c>
      <c r="CG300" s="3" t="str">
        <f t="shared" si="153"/>
        <v>−</v>
      </c>
      <c r="CH300" s="3" t="str">
        <f t="shared" si="154"/>
        <v>−</v>
      </c>
    </row>
    <row r="301" spans="1:86" ht="26" x14ac:dyDescent="0.2">
      <c r="A301" s="6" t="s">
        <v>474</v>
      </c>
      <c r="B301" s="6" t="s">
        <v>732</v>
      </c>
      <c r="C301" s="11" t="s">
        <v>1503</v>
      </c>
      <c r="D301" s="6" t="s">
        <v>470</v>
      </c>
      <c r="E301" s="6" t="s">
        <v>733</v>
      </c>
      <c r="F301" s="17" t="s">
        <v>1681</v>
      </c>
      <c r="G301" s="6" t="s">
        <v>734</v>
      </c>
      <c r="H301" s="7" t="s">
        <v>70</v>
      </c>
      <c r="I301" s="28" t="s">
        <v>71</v>
      </c>
      <c r="J301" s="28" t="s">
        <v>71</v>
      </c>
      <c r="K301" s="28" t="s">
        <v>71</v>
      </c>
      <c r="L301" s="28" t="s">
        <v>70</v>
      </c>
      <c r="M301" s="8" t="s">
        <v>71</v>
      </c>
      <c r="N301" s="8" t="s">
        <v>71</v>
      </c>
      <c r="O301" s="9" t="s">
        <v>71</v>
      </c>
      <c r="P301" s="7" t="s">
        <v>70</v>
      </c>
      <c r="Q301" s="28" t="s">
        <v>70</v>
      </c>
      <c r="R301" s="28" t="s">
        <v>70</v>
      </c>
      <c r="S301" s="28" t="s">
        <v>71</v>
      </c>
      <c r="T301" s="28" t="s">
        <v>70</v>
      </c>
      <c r="U301" s="28" t="s">
        <v>70</v>
      </c>
      <c r="V301" s="8" t="s">
        <v>70</v>
      </c>
      <c r="W301" s="8" t="s">
        <v>70</v>
      </c>
      <c r="X301" s="9" t="s">
        <v>71</v>
      </c>
      <c r="Y301" s="7" t="s">
        <v>70</v>
      </c>
      <c r="Z301" s="28" t="s">
        <v>70</v>
      </c>
      <c r="AA301" s="28" t="s">
        <v>71</v>
      </c>
      <c r="AB301" s="28" t="s">
        <v>70</v>
      </c>
      <c r="AC301" s="28" t="s">
        <v>70</v>
      </c>
      <c r="AD301" s="8" t="s">
        <v>70</v>
      </c>
      <c r="AE301" s="8" t="s">
        <v>70</v>
      </c>
      <c r="AF301" s="8" t="s">
        <v>70</v>
      </c>
      <c r="AG301" s="9" t="s">
        <v>70</v>
      </c>
      <c r="AH301" s="13" t="str">
        <f t="shared" si="155"/>
        <v>O,011,143,144</v>
      </c>
      <c r="AI301" s="3" t="str">
        <f t="shared" si="156"/>
        <v>−</v>
      </c>
      <c r="AL301" s="3" t="str">
        <f t="shared" si="157"/>
        <v>−</v>
      </c>
      <c r="AM301" s="3" t="str">
        <f t="shared" si="158"/>
        <v>−</v>
      </c>
      <c r="AN301" s="3" t="str">
        <f t="shared" si="159"/>
        <v>−</v>
      </c>
      <c r="AO301" s="3" t="str">
        <f t="shared" si="128"/>
        <v>−</v>
      </c>
      <c r="AP301" s="3" t="str">
        <f t="shared" si="129"/>
        <v>−</v>
      </c>
      <c r="AQ301" s="3" t="str">
        <f t="shared" si="130"/>
        <v>−</v>
      </c>
      <c r="AR301" s="3" t="str">
        <f t="shared" si="131"/>
        <v>−</v>
      </c>
      <c r="AS301" s="3" t="str">
        <f t="shared" si="132"/>
        <v>−</v>
      </c>
      <c r="AT301" s="3" t="str">
        <f t="shared" si="133"/>
        <v>−</v>
      </c>
      <c r="AU301" s="3" t="str">
        <f t="shared" si="134"/>
        <v>−</v>
      </c>
      <c r="AV301" s="3" t="str">
        <f t="shared" si="135"/>
        <v>−</v>
      </c>
      <c r="BA301" s="3" t="str">
        <f t="shared" si="136"/>
        <v>−</v>
      </c>
      <c r="BB301" s="3" t="str">
        <f t="shared" si="137"/>
        <v>−</v>
      </c>
      <c r="BC301" s="3" t="str">
        <f t="shared" si="138"/>
        <v>○</v>
      </c>
      <c r="BF301" s="3" t="s">
        <v>71</v>
      </c>
      <c r="BG301" s="3" t="s">
        <v>71</v>
      </c>
      <c r="BI301" s="3" t="str">
        <f t="shared" si="139"/>
        <v>−</v>
      </c>
      <c r="BJ301" s="3" t="str">
        <f t="shared" si="140"/>
        <v>−</v>
      </c>
      <c r="BK301" s="3" t="str">
        <f t="shared" si="141"/>
        <v>−</v>
      </c>
      <c r="BL301" s="3" t="str">
        <f t="shared" si="142"/>
        <v>−</v>
      </c>
      <c r="BM301" s="3" t="str">
        <f t="shared" si="143"/>
        <v>−</v>
      </c>
      <c r="BN301" s="3" t="str">
        <f t="shared" si="144"/>
        <v>○</v>
      </c>
      <c r="BS301" s="14" t="s">
        <v>71</v>
      </c>
      <c r="BW301" s="3" t="str">
        <f t="shared" si="145"/>
        <v>−</v>
      </c>
      <c r="BX301" s="3" t="str">
        <f t="shared" si="146"/>
        <v>−</v>
      </c>
      <c r="BY301" s="3" t="str">
        <f t="shared" si="147"/>
        <v>−</v>
      </c>
      <c r="BZ301" s="3" t="str">
        <f t="shared" si="148"/>
        <v>−</v>
      </c>
      <c r="CA301" s="3" t="str">
        <f t="shared" si="149"/>
        <v>−</v>
      </c>
      <c r="CB301" s="3" t="str">
        <f t="shared" si="150"/>
        <v>−</v>
      </c>
      <c r="CC301" s="3" t="str">
        <f t="shared" si="151"/>
        <v>−</v>
      </c>
      <c r="CD301" s="3" t="str">
        <f t="shared" si="152"/>
        <v>○</v>
      </c>
      <c r="CE301" s="3" t="s">
        <v>71</v>
      </c>
      <c r="CG301" s="3" t="str">
        <f t="shared" si="153"/>
        <v>○</v>
      </c>
      <c r="CH301" s="3" t="str">
        <f t="shared" si="154"/>
        <v>−</v>
      </c>
    </row>
    <row r="302" spans="1:86" ht="26" x14ac:dyDescent="0.2">
      <c r="A302" s="6" t="s">
        <v>474</v>
      </c>
      <c r="B302" s="6" t="s">
        <v>735</v>
      </c>
      <c r="C302" s="11" t="s">
        <v>1504</v>
      </c>
      <c r="D302" s="6" t="s">
        <v>470</v>
      </c>
      <c r="E302" s="6" t="s">
        <v>736</v>
      </c>
      <c r="F302" s="15" t="s">
        <v>1656</v>
      </c>
      <c r="G302" s="6" t="s">
        <v>737</v>
      </c>
      <c r="H302" s="7" t="s">
        <v>70</v>
      </c>
      <c r="I302" s="28" t="s">
        <v>71</v>
      </c>
      <c r="J302" s="28" t="s">
        <v>70</v>
      </c>
      <c r="K302" s="28" t="s">
        <v>70</v>
      </c>
      <c r="L302" s="28" t="s">
        <v>70</v>
      </c>
      <c r="M302" s="8" t="s">
        <v>70</v>
      </c>
      <c r="N302" s="8" t="s">
        <v>71</v>
      </c>
      <c r="O302" s="9" t="s">
        <v>70</v>
      </c>
      <c r="P302" s="7" t="s">
        <v>70</v>
      </c>
      <c r="Q302" s="28" t="s">
        <v>70</v>
      </c>
      <c r="R302" s="28" t="s">
        <v>70</v>
      </c>
      <c r="S302" s="28" t="s">
        <v>71</v>
      </c>
      <c r="T302" s="28" t="s">
        <v>70</v>
      </c>
      <c r="U302" s="28" t="s">
        <v>70</v>
      </c>
      <c r="V302" s="8" t="s">
        <v>70</v>
      </c>
      <c r="W302" s="8" t="s">
        <v>70</v>
      </c>
      <c r="X302" s="9" t="s">
        <v>70</v>
      </c>
      <c r="Y302" s="7" t="s">
        <v>70</v>
      </c>
      <c r="Z302" s="28" t="s">
        <v>70</v>
      </c>
      <c r="AA302" s="28" t="s">
        <v>71</v>
      </c>
      <c r="AB302" s="28" t="s">
        <v>70</v>
      </c>
      <c r="AC302" s="28" t="s">
        <v>70</v>
      </c>
      <c r="AD302" s="8" t="s">
        <v>70</v>
      </c>
      <c r="AE302" s="8" t="s">
        <v>70</v>
      </c>
      <c r="AF302" s="8" t="s">
        <v>70</v>
      </c>
      <c r="AG302" s="9" t="s">
        <v>70</v>
      </c>
      <c r="AH302" s="13" t="str">
        <f t="shared" si="155"/>
        <v>011</v>
      </c>
      <c r="AI302" s="3" t="str">
        <f t="shared" si="156"/>
        <v>−</v>
      </c>
      <c r="AL302" s="3" t="str">
        <f t="shared" si="157"/>
        <v>−</v>
      </c>
      <c r="AM302" s="3" t="str">
        <f t="shared" si="158"/>
        <v>−</v>
      </c>
      <c r="AN302" s="3" t="str">
        <f t="shared" si="159"/>
        <v>−</v>
      </c>
      <c r="AO302" s="3" t="str">
        <f t="shared" si="128"/>
        <v>−</v>
      </c>
      <c r="AP302" s="3" t="str">
        <f t="shared" si="129"/>
        <v>−</v>
      </c>
      <c r="AQ302" s="3" t="str">
        <f t="shared" si="130"/>
        <v>−</v>
      </c>
      <c r="AR302" s="3" t="str">
        <f t="shared" si="131"/>
        <v>−</v>
      </c>
      <c r="AS302" s="3" t="str">
        <f t="shared" si="132"/>
        <v>−</v>
      </c>
      <c r="AT302" s="3" t="str">
        <f t="shared" si="133"/>
        <v>−</v>
      </c>
      <c r="AU302" s="3" t="str">
        <f t="shared" si="134"/>
        <v>−</v>
      </c>
      <c r="AV302" s="3" t="str">
        <f t="shared" si="135"/>
        <v>−</v>
      </c>
      <c r="BA302" s="3" t="str">
        <f t="shared" si="136"/>
        <v>−</v>
      </c>
      <c r="BB302" s="3" t="str">
        <f t="shared" si="137"/>
        <v>−</v>
      </c>
      <c r="BC302" s="3" t="str">
        <f t="shared" si="138"/>
        <v>−</v>
      </c>
      <c r="BI302" s="3" t="str">
        <f t="shared" si="139"/>
        <v>−</v>
      </c>
      <c r="BJ302" s="3" t="str">
        <f t="shared" si="140"/>
        <v>−</v>
      </c>
      <c r="BK302" s="3" t="str">
        <f t="shared" si="141"/>
        <v>−</v>
      </c>
      <c r="BL302" s="3" t="str">
        <f t="shared" si="142"/>
        <v>−</v>
      </c>
      <c r="BM302" s="3" t="str">
        <f t="shared" si="143"/>
        <v>−</v>
      </c>
      <c r="BN302" s="3" t="str">
        <f t="shared" si="144"/>
        <v>○</v>
      </c>
      <c r="BO302" s="3"/>
      <c r="BP302" s="3"/>
      <c r="BQ302" s="3"/>
      <c r="BR302" s="3"/>
      <c r="BS302" s="14" t="s">
        <v>71</v>
      </c>
      <c r="BT302" s="3"/>
      <c r="BU302" s="3"/>
      <c r="BV302" s="3"/>
      <c r="BW302" s="3" t="str">
        <f t="shared" si="145"/>
        <v>−</v>
      </c>
      <c r="BX302" s="3" t="str">
        <f t="shared" si="146"/>
        <v>−</v>
      </c>
      <c r="BY302" s="3" t="str">
        <f t="shared" si="147"/>
        <v>−</v>
      </c>
      <c r="BZ302" s="3" t="str">
        <f t="shared" si="148"/>
        <v>−</v>
      </c>
      <c r="CA302" s="3" t="str">
        <f t="shared" si="149"/>
        <v>−</v>
      </c>
      <c r="CB302" s="3" t="str">
        <f t="shared" si="150"/>
        <v>−</v>
      </c>
      <c r="CC302" s="3" t="str">
        <f t="shared" si="151"/>
        <v>−</v>
      </c>
      <c r="CD302" s="3" t="str">
        <f t="shared" si="152"/>
        <v>−</v>
      </c>
      <c r="CG302" s="3" t="str">
        <f t="shared" si="153"/>
        <v>−</v>
      </c>
      <c r="CH302" s="3" t="str">
        <f t="shared" si="154"/>
        <v>−</v>
      </c>
    </row>
    <row r="303" spans="1:86" ht="26" x14ac:dyDescent="0.2">
      <c r="A303" s="6" t="s">
        <v>474</v>
      </c>
      <c r="B303" s="6" t="s">
        <v>720</v>
      </c>
      <c r="C303" s="11" t="s">
        <v>1505</v>
      </c>
      <c r="D303" s="6" t="s">
        <v>470</v>
      </c>
      <c r="E303" s="6" t="s">
        <v>721</v>
      </c>
      <c r="F303" s="15" t="s">
        <v>1656</v>
      </c>
      <c r="G303" s="6" t="s">
        <v>722</v>
      </c>
      <c r="H303" s="7" t="s">
        <v>70</v>
      </c>
      <c r="I303" s="28" t="s">
        <v>71</v>
      </c>
      <c r="J303" s="28" t="s">
        <v>70</v>
      </c>
      <c r="K303" s="28" t="s">
        <v>70</v>
      </c>
      <c r="L303" s="28" t="s">
        <v>70</v>
      </c>
      <c r="M303" s="8" t="s">
        <v>70</v>
      </c>
      <c r="N303" s="8" t="s">
        <v>71</v>
      </c>
      <c r="O303" s="9" t="s">
        <v>71</v>
      </c>
      <c r="P303" s="7" t="s">
        <v>70</v>
      </c>
      <c r="Q303" s="28" t="s">
        <v>70</v>
      </c>
      <c r="R303" s="28" t="s">
        <v>70</v>
      </c>
      <c r="S303" s="28" t="s">
        <v>71</v>
      </c>
      <c r="T303" s="28" t="s">
        <v>70</v>
      </c>
      <c r="U303" s="28" t="s">
        <v>70</v>
      </c>
      <c r="V303" s="8" t="s">
        <v>70</v>
      </c>
      <c r="W303" s="8" t="s">
        <v>71</v>
      </c>
      <c r="X303" s="9" t="s">
        <v>70</v>
      </c>
      <c r="Y303" s="7" t="s">
        <v>70</v>
      </c>
      <c r="Z303" s="28" t="s">
        <v>70</v>
      </c>
      <c r="AA303" s="28" t="s">
        <v>71</v>
      </c>
      <c r="AB303" s="28" t="s">
        <v>70</v>
      </c>
      <c r="AC303" s="28" t="s">
        <v>70</v>
      </c>
      <c r="AD303" s="8" t="s">
        <v>70</v>
      </c>
      <c r="AE303" s="8" t="s">
        <v>70</v>
      </c>
      <c r="AF303" s="8" t="s">
        <v>70</v>
      </c>
      <c r="AG303" s="9" t="s">
        <v>70</v>
      </c>
      <c r="AH303" s="13" t="str">
        <f t="shared" si="155"/>
        <v>011</v>
      </c>
      <c r="AI303" s="3" t="str">
        <f t="shared" si="156"/>
        <v>−</v>
      </c>
      <c r="AL303" s="3" t="str">
        <f t="shared" si="157"/>
        <v>−</v>
      </c>
      <c r="AM303" s="3" t="str">
        <f t="shared" si="158"/>
        <v>−</v>
      </c>
      <c r="AN303" s="3" t="str">
        <f t="shared" si="159"/>
        <v>−</v>
      </c>
      <c r="AO303" s="3" t="str">
        <f t="shared" si="128"/>
        <v>−</v>
      </c>
      <c r="AP303" s="3" t="str">
        <f t="shared" si="129"/>
        <v>−</v>
      </c>
      <c r="AQ303" s="3" t="str">
        <f t="shared" si="130"/>
        <v>−</v>
      </c>
      <c r="AR303" s="3" t="str">
        <f t="shared" si="131"/>
        <v>−</v>
      </c>
      <c r="AS303" s="3" t="str">
        <f t="shared" si="132"/>
        <v>−</v>
      </c>
      <c r="AT303" s="3" t="str">
        <f t="shared" si="133"/>
        <v>−</v>
      </c>
      <c r="AU303" s="3" t="str">
        <f t="shared" si="134"/>
        <v>−</v>
      </c>
      <c r="AV303" s="3" t="str">
        <f t="shared" si="135"/>
        <v>−</v>
      </c>
      <c r="BA303" s="3" t="str">
        <f t="shared" si="136"/>
        <v>−</v>
      </c>
      <c r="BB303" s="3" t="str">
        <f t="shared" si="137"/>
        <v>−</v>
      </c>
      <c r="BC303" s="3" t="str">
        <f t="shared" si="138"/>
        <v>−</v>
      </c>
      <c r="BI303" s="3" t="str">
        <f t="shared" si="139"/>
        <v>−</v>
      </c>
      <c r="BJ303" s="3" t="str">
        <f t="shared" si="140"/>
        <v>−</v>
      </c>
      <c r="BK303" s="3" t="str">
        <f t="shared" si="141"/>
        <v>−</v>
      </c>
      <c r="BL303" s="3" t="str">
        <f t="shared" si="142"/>
        <v>−</v>
      </c>
      <c r="BM303" s="3" t="str">
        <f t="shared" si="143"/>
        <v>−</v>
      </c>
      <c r="BN303" s="3" t="str">
        <f t="shared" si="144"/>
        <v>○</v>
      </c>
      <c r="BO303" s="14" t="s">
        <v>71</v>
      </c>
      <c r="BQ303" s="3"/>
      <c r="BR303" s="3"/>
      <c r="BS303" s="14" t="s">
        <v>71</v>
      </c>
      <c r="BT303" s="3"/>
      <c r="BU303" s="3"/>
      <c r="BV303" s="3"/>
      <c r="BW303" s="3" t="str">
        <f t="shared" si="145"/>
        <v>−</v>
      </c>
      <c r="BX303" s="3" t="str">
        <f t="shared" si="146"/>
        <v>−</v>
      </c>
      <c r="BY303" s="3" t="str">
        <f t="shared" si="147"/>
        <v>−</v>
      </c>
      <c r="BZ303" s="3" t="str">
        <f t="shared" si="148"/>
        <v>−</v>
      </c>
      <c r="CA303" s="3" t="str">
        <f t="shared" si="149"/>
        <v>−</v>
      </c>
      <c r="CB303" s="3" t="str">
        <f t="shared" si="150"/>
        <v>−</v>
      </c>
      <c r="CC303" s="3" t="str">
        <f t="shared" si="151"/>
        <v>−</v>
      </c>
      <c r="CD303" s="3" t="str">
        <f t="shared" si="152"/>
        <v>−</v>
      </c>
      <c r="CG303" s="3" t="str">
        <f t="shared" si="153"/>
        <v>−</v>
      </c>
      <c r="CH303" s="3" t="str">
        <f t="shared" si="154"/>
        <v>−</v>
      </c>
    </row>
    <row r="304" spans="1:86" ht="65" x14ac:dyDescent="0.2">
      <c r="A304" s="6" t="s">
        <v>474</v>
      </c>
      <c r="B304" s="6" t="s">
        <v>624</v>
      </c>
      <c r="C304" s="11" t="s">
        <v>1506</v>
      </c>
      <c r="D304" s="6" t="s">
        <v>470</v>
      </c>
      <c r="E304" s="6" t="s">
        <v>690</v>
      </c>
      <c r="F304" s="15" t="s">
        <v>1656</v>
      </c>
      <c r="G304" s="6" t="s">
        <v>691</v>
      </c>
      <c r="H304" s="7" t="s">
        <v>71</v>
      </c>
      <c r="I304" s="28" t="s">
        <v>71</v>
      </c>
      <c r="J304" s="28" t="s">
        <v>70</v>
      </c>
      <c r="K304" s="28" t="s">
        <v>70</v>
      </c>
      <c r="L304" s="28" t="s">
        <v>70</v>
      </c>
      <c r="M304" s="8" t="s">
        <v>70</v>
      </c>
      <c r="N304" s="8" t="s">
        <v>71</v>
      </c>
      <c r="O304" s="9" t="s">
        <v>71</v>
      </c>
      <c r="P304" s="7" t="s">
        <v>71</v>
      </c>
      <c r="Q304" s="28" t="s">
        <v>70</v>
      </c>
      <c r="R304" s="28" t="s">
        <v>71</v>
      </c>
      <c r="S304" s="28" t="s">
        <v>71</v>
      </c>
      <c r="T304" s="28" t="s">
        <v>70</v>
      </c>
      <c r="U304" s="28" t="s">
        <v>70</v>
      </c>
      <c r="V304" s="8" t="s">
        <v>70</v>
      </c>
      <c r="W304" s="8" t="s">
        <v>71</v>
      </c>
      <c r="X304" s="9" t="s">
        <v>70</v>
      </c>
      <c r="Y304" s="7" t="s">
        <v>70</v>
      </c>
      <c r="Z304" s="28" t="s">
        <v>70</v>
      </c>
      <c r="AA304" s="28" t="s">
        <v>71</v>
      </c>
      <c r="AB304" s="28" t="s">
        <v>70</v>
      </c>
      <c r="AC304" s="28" t="s">
        <v>70</v>
      </c>
      <c r="AD304" s="8" t="s">
        <v>70</v>
      </c>
      <c r="AE304" s="8" t="s">
        <v>70</v>
      </c>
      <c r="AF304" s="8" t="s">
        <v>70</v>
      </c>
      <c r="AG304" s="9" t="s">
        <v>70</v>
      </c>
      <c r="AH304" s="13" t="str">
        <f t="shared" si="155"/>
        <v>011</v>
      </c>
      <c r="AI304" s="3" t="str">
        <f t="shared" si="156"/>
        <v>−</v>
      </c>
      <c r="AL304" s="3" t="str">
        <f t="shared" si="157"/>
        <v>−</v>
      </c>
      <c r="AM304" s="3" t="str">
        <f t="shared" si="158"/>
        <v>−</v>
      </c>
      <c r="AN304" s="3" t="str">
        <f t="shared" si="159"/>
        <v>−</v>
      </c>
      <c r="AO304" s="3" t="str">
        <f t="shared" si="128"/>
        <v>−</v>
      </c>
      <c r="AP304" s="3" t="str">
        <f t="shared" si="129"/>
        <v>−</v>
      </c>
      <c r="AQ304" s="3" t="str">
        <f t="shared" si="130"/>
        <v>−</v>
      </c>
      <c r="AR304" s="3" t="str">
        <f t="shared" si="131"/>
        <v>−</v>
      </c>
      <c r="AS304" s="3" t="str">
        <f t="shared" si="132"/>
        <v>−</v>
      </c>
      <c r="AT304" s="3" t="str">
        <f t="shared" si="133"/>
        <v>−</v>
      </c>
      <c r="AU304" s="3" t="str">
        <f t="shared" si="134"/>
        <v>−</v>
      </c>
      <c r="AV304" s="3" t="str">
        <f t="shared" si="135"/>
        <v>−</v>
      </c>
      <c r="BA304" s="3" t="str">
        <f t="shared" si="136"/>
        <v>−</v>
      </c>
      <c r="BB304" s="3" t="str">
        <f t="shared" si="137"/>
        <v>−</v>
      </c>
      <c r="BC304" s="3" t="str">
        <f t="shared" si="138"/>
        <v>−</v>
      </c>
      <c r="BI304" s="3" t="str">
        <f t="shared" si="139"/>
        <v>−</v>
      </c>
      <c r="BJ304" s="3" t="str">
        <f t="shared" si="140"/>
        <v>−</v>
      </c>
      <c r="BK304" s="3" t="str">
        <f t="shared" si="141"/>
        <v>−</v>
      </c>
      <c r="BL304" s="3" t="str">
        <f t="shared" si="142"/>
        <v>−</v>
      </c>
      <c r="BM304" s="3" t="str">
        <f t="shared" si="143"/>
        <v>−</v>
      </c>
      <c r="BN304" s="3" t="str">
        <f t="shared" si="144"/>
        <v>○</v>
      </c>
      <c r="BQ304" s="14" t="s">
        <v>71</v>
      </c>
      <c r="BW304" s="3" t="str">
        <f t="shared" si="145"/>
        <v>−</v>
      </c>
      <c r="BX304" s="3" t="str">
        <f t="shared" si="146"/>
        <v>−</v>
      </c>
      <c r="BY304" s="3" t="str">
        <f t="shared" si="147"/>
        <v>−</v>
      </c>
      <c r="BZ304" s="3" t="str">
        <f t="shared" si="148"/>
        <v>−</v>
      </c>
      <c r="CA304" s="3" t="str">
        <f t="shared" si="149"/>
        <v>−</v>
      </c>
      <c r="CB304" s="3" t="str">
        <f t="shared" si="150"/>
        <v>−</v>
      </c>
      <c r="CC304" s="3" t="str">
        <f t="shared" si="151"/>
        <v>−</v>
      </c>
      <c r="CD304" s="3" t="str">
        <f t="shared" si="152"/>
        <v>−</v>
      </c>
      <c r="CG304" s="3" t="str">
        <f t="shared" si="153"/>
        <v>−</v>
      </c>
      <c r="CH304" s="3" t="str">
        <f t="shared" si="154"/>
        <v>−</v>
      </c>
    </row>
    <row r="305" spans="1:86" ht="65" x14ac:dyDescent="0.2">
      <c r="A305" s="6" t="s">
        <v>474</v>
      </c>
      <c r="B305" s="6" t="s">
        <v>723</v>
      </c>
      <c r="C305" s="11" t="s">
        <v>1507</v>
      </c>
      <c r="D305" s="6" t="s">
        <v>470</v>
      </c>
      <c r="E305" s="6" t="s">
        <v>724</v>
      </c>
      <c r="F305" s="15" t="s">
        <v>1656</v>
      </c>
      <c r="G305" s="6" t="s">
        <v>725</v>
      </c>
      <c r="H305" s="7" t="s">
        <v>70</v>
      </c>
      <c r="I305" s="28" t="s">
        <v>71</v>
      </c>
      <c r="J305" s="28" t="s">
        <v>71</v>
      </c>
      <c r="K305" s="28" t="s">
        <v>71</v>
      </c>
      <c r="L305" s="28" t="s">
        <v>71</v>
      </c>
      <c r="M305" s="8" t="s">
        <v>71</v>
      </c>
      <c r="N305" s="8" t="s">
        <v>71</v>
      </c>
      <c r="O305" s="9" t="s">
        <v>70</v>
      </c>
      <c r="P305" s="7" t="s">
        <v>71</v>
      </c>
      <c r="Q305" s="28" t="s">
        <v>70</v>
      </c>
      <c r="R305" s="28" t="s">
        <v>70</v>
      </c>
      <c r="S305" s="28" t="s">
        <v>70</v>
      </c>
      <c r="T305" s="28" t="s">
        <v>70</v>
      </c>
      <c r="U305" s="28" t="s">
        <v>70</v>
      </c>
      <c r="V305" s="8" t="s">
        <v>70</v>
      </c>
      <c r="W305" s="8" t="s">
        <v>70</v>
      </c>
      <c r="X305" s="9" t="s">
        <v>70</v>
      </c>
      <c r="Y305" s="7" t="s">
        <v>71</v>
      </c>
      <c r="Z305" s="28" t="s">
        <v>70</v>
      </c>
      <c r="AA305" s="28" t="s">
        <v>71</v>
      </c>
      <c r="AB305" s="28" t="s">
        <v>70</v>
      </c>
      <c r="AC305" s="28" t="s">
        <v>70</v>
      </c>
      <c r="AD305" s="8" t="s">
        <v>70</v>
      </c>
      <c r="AE305" s="8" t="s">
        <v>70</v>
      </c>
      <c r="AF305" s="8" t="s">
        <v>70</v>
      </c>
      <c r="AG305" s="9" t="s">
        <v>70</v>
      </c>
      <c r="AH305" s="13" t="str">
        <f t="shared" si="155"/>
        <v>011</v>
      </c>
      <c r="AI305" s="3" t="str">
        <f t="shared" si="156"/>
        <v>−</v>
      </c>
      <c r="AL305" s="3" t="str">
        <f t="shared" si="157"/>
        <v>−</v>
      </c>
      <c r="AM305" s="3" t="str">
        <f t="shared" si="158"/>
        <v>−</v>
      </c>
      <c r="AN305" s="3" t="str">
        <f t="shared" si="159"/>
        <v>−</v>
      </c>
      <c r="AO305" s="3" t="str">
        <f t="shared" si="128"/>
        <v>−</v>
      </c>
      <c r="AP305" s="3" t="str">
        <f t="shared" si="129"/>
        <v>−</v>
      </c>
      <c r="AQ305" s="3" t="str">
        <f t="shared" si="130"/>
        <v>−</v>
      </c>
      <c r="AR305" s="3" t="str">
        <f t="shared" si="131"/>
        <v>−</v>
      </c>
      <c r="AS305" s="3" t="str">
        <f t="shared" si="132"/>
        <v>−</v>
      </c>
      <c r="AT305" s="3" t="str">
        <f t="shared" si="133"/>
        <v>−</v>
      </c>
      <c r="AU305" s="3" t="str">
        <f t="shared" si="134"/>
        <v>−</v>
      </c>
      <c r="AV305" s="3" t="str">
        <f t="shared" si="135"/>
        <v>−</v>
      </c>
      <c r="BA305" s="3" t="str">
        <f t="shared" si="136"/>
        <v>−</v>
      </c>
      <c r="BB305" s="3" t="str">
        <f t="shared" si="137"/>
        <v>−</v>
      </c>
      <c r="BC305" s="3" t="str">
        <f t="shared" si="138"/>
        <v>−</v>
      </c>
      <c r="BI305" s="3" t="str">
        <f t="shared" si="139"/>
        <v>−</v>
      </c>
      <c r="BJ305" s="3" t="str">
        <f t="shared" si="140"/>
        <v>−</v>
      </c>
      <c r="BK305" s="3" t="str">
        <f t="shared" si="141"/>
        <v>−</v>
      </c>
      <c r="BL305" s="3" t="str">
        <f t="shared" si="142"/>
        <v>−</v>
      </c>
      <c r="BM305" s="3" t="str">
        <f t="shared" si="143"/>
        <v>−</v>
      </c>
      <c r="BN305" s="3" t="str">
        <f t="shared" si="144"/>
        <v>○</v>
      </c>
      <c r="BO305" s="3"/>
      <c r="BP305" s="3"/>
      <c r="BQ305" s="3"/>
      <c r="BR305" s="3"/>
      <c r="BS305" s="14" t="s">
        <v>71</v>
      </c>
      <c r="BT305" s="3"/>
      <c r="BU305" s="3"/>
      <c r="BV305" s="3"/>
      <c r="BW305" s="3" t="str">
        <f t="shared" si="145"/>
        <v>−</v>
      </c>
      <c r="BX305" s="3" t="str">
        <f t="shared" si="146"/>
        <v>−</v>
      </c>
      <c r="BY305" s="3" t="str">
        <f t="shared" si="147"/>
        <v>−</v>
      </c>
      <c r="BZ305" s="3" t="str">
        <f t="shared" si="148"/>
        <v>−</v>
      </c>
      <c r="CA305" s="3" t="str">
        <f t="shared" si="149"/>
        <v>−</v>
      </c>
      <c r="CB305" s="3" t="str">
        <f t="shared" si="150"/>
        <v>−</v>
      </c>
      <c r="CC305" s="3" t="str">
        <f t="shared" si="151"/>
        <v>−</v>
      </c>
      <c r="CD305" s="3" t="str">
        <f t="shared" si="152"/>
        <v>−</v>
      </c>
      <c r="CG305" s="3" t="str">
        <f t="shared" si="153"/>
        <v>−</v>
      </c>
      <c r="CH305" s="3" t="str">
        <f t="shared" si="154"/>
        <v>−</v>
      </c>
    </row>
    <row r="306" spans="1:86" ht="39" x14ac:dyDescent="0.2">
      <c r="A306" s="6" t="s">
        <v>474</v>
      </c>
      <c r="B306" s="6" t="s">
        <v>471</v>
      </c>
      <c r="C306" s="11" t="s">
        <v>1508</v>
      </c>
      <c r="D306" s="6" t="s">
        <v>470</v>
      </c>
      <c r="E306" s="6" t="s">
        <v>472</v>
      </c>
      <c r="F306" s="15" t="s">
        <v>1682</v>
      </c>
      <c r="G306" s="6" t="s">
        <v>473</v>
      </c>
      <c r="H306" s="7" t="s">
        <v>70</v>
      </c>
      <c r="I306" s="28" t="s">
        <v>71</v>
      </c>
      <c r="J306" s="28" t="s">
        <v>71</v>
      </c>
      <c r="K306" s="28" t="s">
        <v>70</v>
      </c>
      <c r="L306" s="28" t="s">
        <v>70</v>
      </c>
      <c r="M306" s="8" t="s">
        <v>70</v>
      </c>
      <c r="N306" s="8" t="s">
        <v>71</v>
      </c>
      <c r="O306" s="9" t="s">
        <v>71</v>
      </c>
      <c r="P306" s="7" t="s">
        <v>70</v>
      </c>
      <c r="Q306" s="28" t="s">
        <v>70</v>
      </c>
      <c r="R306" s="28" t="s">
        <v>70</v>
      </c>
      <c r="S306" s="28" t="s">
        <v>71</v>
      </c>
      <c r="T306" s="28" t="s">
        <v>70</v>
      </c>
      <c r="U306" s="28" t="s">
        <v>70</v>
      </c>
      <c r="V306" s="8" t="s">
        <v>70</v>
      </c>
      <c r="W306" s="8" t="s">
        <v>70</v>
      </c>
      <c r="X306" s="9" t="s">
        <v>70</v>
      </c>
      <c r="Y306" s="7" t="s">
        <v>70</v>
      </c>
      <c r="Z306" s="28" t="s">
        <v>71</v>
      </c>
      <c r="AA306" s="28" t="s">
        <v>70</v>
      </c>
      <c r="AB306" s="28" t="s">
        <v>70</v>
      </c>
      <c r="AC306" s="28" t="s">
        <v>70</v>
      </c>
      <c r="AD306" s="8" t="s">
        <v>70</v>
      </c>
      <c r="AE306" s="8" t="s">
        <v>70</v>
      </c>
      <c r="AF306" s="8" t="s">
        <v>70</v>
      </c>
      <c r="AG306" s="9" t="s">
        <v>70</v>
      </c>
      <c r="AH306" s="13" t="str">
        <f t="shared" si="155"/>
        <v>B,F,011,012,142,143,144</v>
      </c>
      <c r="AI306" s="3" t="str">
        <f t="shared" si="156"/>
        <v>−</v>
      </c>
      <c r="AL306" s="3" t="str">
        <f t="shared" si="157"/>
        <v>○</v>
      </c>
      <c r="AM306" s="3" t="str">
        <f t="shared" si="158"/>
        <v>−</v>
      </c>
      <c r="AN306" s="3" t="str">
        <f t="shared" si="159"/>
        <v>−</v>
      </c>
      <c r="AO306" s="3" t="str">
        <f t="shared" si="128"/>
        <v>−</v>
      </c>
      <c r="AP306" s="3" t="str">
        <f t="shared" si="129"/>
        <v>○</v>
      </c>
      <c r="AQ306" s="3" t="str">
        <f t="shared" si="130"/>
        <v>−</v>
      </c>
      <c r="AR306" s="3" t="str">
        <f t="shared" si="131"/>
        <v>−</v>
      </c>
      <c r="AS306" s="3" t="str">
        <f t="shared" si="132"/>
        <v>−</v>
      </c>
      <c r="AT306" s="3" t="str">
        <f t="shared" si="133"/>
        <v>−</v>
      </c>
      <c r="AU306" s="3" t="str">
        <f t="shared" si="134"/>
        <v>−</v>
      </c>
      <c r="AV306" s="3" t="str">
        <f t="shared" si="135"/>
        <v>−</v>
      </c>
      <c r="BA306" s="3" t="str">
        <f t="shared" si="136"/>
        <v>−</v>
      </c>
      <c r="BB306" s="3" t="str">
        <f t="shared" si="137"/>
        <v>−</v>
      </c>
      <c r="BC306" s="3" t="str">
        <f t="shared" si="138"/>
        <v>−</v>
      </c>
      <c r="BI306" s="3" t="str">
        <f t="shared" si="139"/>
        <v>−</v>
      </c>
      <c r="BJ306" s="3" t="str">
        <f t="shared" si="140"/>
        <v>−</v>
      </c>
      <c r="BK306" s="3" t="str">
        <f t="shared" si="141"/>
        <v>−</v>
      </c>
      <c r="BL306" s="3" t="str">
        <f t="shared" si="142"/>
        <v>−</v>
      </c>
      <c r="BM306" s="3" t="str">
        <f t="shared" si="143"/>
        <v>−</v>
      </c>
      <c r="BN306" s="3" t="str">
        <f t="shared" si="144"/>
        <v>○</v>
      </c>
      <c r="BS306" s="14" t="s">
        <v>71</v>
      </c>
      <c r="BW306" s="3" t="str">
        <f t="shared" si="145"/>
        <v>○</v>
      </c>
      <c r="BX306" s="3" t="str">
        <f t="shared" si="146"/>
        <v>−</v>
      </c>
      <c r="BY306" s="3" t="str">
        <f t="shared" si="147"/>
        <v>−</v>
      </c>
      <c r="BZ306" s="3" t="str">
        <f t="shared" si="148"/>
        <v>−</v>
      </c>
      <c r="CA306" s="3" t="str">
        <f t="shared" si="149"/>
        <v>−</v>
      </c>
      <c r="CB306" s="3" t="str">
        <f t="shared" si="150"/>
        <v>−</v>
      </c>
      <c r="CC306" s="3" t="str">
        <f t="shared" si="151"/>
        <v>○</v>
      </c>
      <c r="CD306" s="3" t="str">
        <f t="shared" si="152"/>
        <v>○</v>
      </c>
      <c r="CE306" s="3" t="s">
        <v>71</v>
      </c>
      <c r="CG306" s="3" t="str">
        <f t="shared" si="153"/>
        <v>○</v>
      </c>
      <c r="CH306" s="3" t="str">
        <f t="shared" si="154"/>
        <v>−</v>
      </c>
    </row>
    <row r="307" spans="1:86" ht="39" x14ac:dyDescent="0.2">
      <c r="A307" s="6" t="s">
        <v>474</v>
      </c>
      <c r="B307" s="6" t="s">
        <v>504</v>
      </c>
      <c r="C307" s="11" t="s">
        <v>1509</v>
      </c>
      <c r="D307" s="6" t="s">
        <v>470</v>
      </c>
      <c r="E307" s="6" t="s">
        <v>625</v>
      </c>
      <c r="F307" s="15" t="s">
        <v>1683</v>
      </c>
      <c r="G307" s="6" t="s">
        <v>813</v>
      </c>
      <c r="H307" s="7" t="s">
        <v>70</v>
      </c>
      <c r="I307" s="28" t="s">
        <v>71</v>
      </c>
      <c r="J307" s="28" t="s">
        <v>71</v>
      </c>
      <c r="K307" s="28" t="s">
        <v>70</v>
      </c>
      <c r="L307" s="28" t="s">
        <v>70</v>
      </c>
      <c r="M307" s="8" t="s">
        <v>70</v>
      </c>
      <c r="N307" s="8" t="s">
        <v>70</v>
      </c>
      <c r="O307" s="9" t="s">
        <v>70</v>
      </c>
      <c r="P307" s="7" t="s">
        <v>70</v>
      </c>
      <c r="Q307" s="28" t="s">
        <v>70</v>
      </c>
      <c r="R307" s="28" t="s">
        <v>70</v>
      </c>
      <c r="S307" s="28" t="s">
        <v>71</v>
      </c>
      <c r="T307" s="28" t="s">
        <v>71</v>
      </c>
      <c r="U307" s="28" t="s">
        <v>70</v>
      </c>
      <c r="V307" s="8" t="s">
        <v>70</v>
      </c>
      <c r="W307" s="8" t="s">
        <v>70</v>
      </c>
      <c r="X307" s="9" t="s">
        <v>70</v>
      </c>
      <c r="Y307" s="7" t="s">
        <v>70</v>
      </c>
      <c r="Z307" s="28" t="s">
        <v>71</v>
      </c>
      <c r="AA307" s="28" t="s">
        <v>70</v>
      </c>
      <c r="AB307" s="28" t="s">
        <v>70</v>
      </c>
      <c r="AC307" s="28" t="s">
        <v>70</v>
      </c>
      <c r="AD307" s="8" t="s">
        <v>70</v>
      </c>
      <c r="AE307" s="8" t="s">
        <v>70</v>
      </c>
      <c r="AF307" s="8" t="s">
        <v>70</v>
      </c>
      <c r="AG307" s="9" t="s">
        <v>70</v>
      </c>
      <c r="AH307" s="13" t="str">
        <f t="shared" si="155"/>
        <v>B,
011,070</v>
      </c>
      <c r="AI307" s="3" t="str">
        <f t="shared" si="156"/>
        <v>−</v>
      </c>
      <c r="AL307" s="3" t="str">
        <f t="shared" si="157"/>
        <v>○</v>
      </c>
      <c r="AM307" s="3" t="str">
        <f t="shared" si="158"/>
        <v>−</v>
      </c>
      <c r="AN307" s="3" t="str">
        <f t="shared" si="159"/>
        <v>−</v>
      </c>
      <c r="AO307" s="3" t="str">
        <f t="shared" si="128"/>
        <v>−</v>
      </c>
      <c r="AP307" s="3" t="str">
        <f t="shared" si="129"/>
        <v>−</v>
      </c>
      <c r="AQ307" s="3" t="str">
        <f t="shared" si="130"/>
        <v>−</v>
      </c>
      <c r="AR307" s="3" t="str">
        <f t="shared" si="131"/>
        <v>−</v>
      </c>
      <c r="AS307" s="3" t="str">
        <f t="shared" si="132"/>
        <v>−</v>
      </c>
      <c r="AT307" s="3" t="str">
        <f t="shared" si="133"/>
        <v>−</v>
      </c>
      <c r="AU307" s="3" t="str">
        <f t="shared" si="134"/>
        <v>−</v>
      </c>
      <c r="AV307" s="3" t="str">
        <f t="shared" si="135"/>
        <v>−</v>
      </c>
      <c r="BA307" s="3" t="str">
        <f t="shared" si="136"/>
        <v>−</v>
      </c>
      <c r="BB307" s="3" t="str">
        <f t="shared" si="137"/>
        <v>−</v>
      </c>
      <c r="BC307" s="3" t="str">
        <f t="shared" si="138"/>
        <v>−</v>
      </c>
      <c r="BI307" s="3" t="str">
        <f t="shared" si="139"/>
        <v>−</v>
      </c>
      <c r="BJ307" s="3" t="str">
        <f t="shared" si="140"/>
        <v>−</v>
      </c>
      <c r="BK307" s="3" t="str">
        <f t="shared" si="141"/>
        <v>−</v>
      </c>
      <c r="BL307" s="3" t="str">
        <f t="shared" si="142"/>
        <v>−</v>
      </c>
      <c r="BM307" s="3" t="str">
        <f t="shared" si="143"/>
        <v>−</v>
      </c>
      <c r="BN307" s="3" t="str">
        <f t="shared" si="144"/>
        <v>○</v>
      </c>
      <c r="BQ307" s="14" t="s">
        <v>71</v>
      </c>
      <c r="BW307" s="3" t="str">
        <f t="shared" si="145"/>
        <v>−</v>
      </c>
      <c r="BX307" s="3" t="str">
        <f t="shared" si="146"/>
        <v>−</v>
      </c>
      <c r="BY307" s="3" t="str">
        <f t="shared" si="147"/>
        <v>−</v>
      </c>
      <c r="BZ307" s="3" t="str">
        <f t="shared" si="148"/>
        <v>○</v>
      </c>
      <c r="CA307" s="3" t="str">
        <f t="shared" si="149"/>
        <v>−</v>
      </c>
      <c r="CB307" s="3" t="str">
        <f t="shared" si="150"/>
        <v>−</v>
      </c>
      <c r="CC307" s="3" t="str">
        <f t="shared" si="151"/>
        <v>−</v>
      </c>
      <c r="CD307" s="3" t="str">
        <f t="shared" si="152"/>
        <v>−</v>
      </c>
      <c r="CG307" s="3" t="str">
        <f t="shared" si="153"/>
        <v>−</v>
      </c>
      <c r="CH307" s="3" t="str">
        <f t="shared" si="154"/>
        <v>−</v>
      </c>
    </row>
    <row r="308" spans="1:86" ht="39" x14ac:dyDescent="0.2">
      <c r="A308" s="6" t="s">
        <v>474</v>
      </c>
      <c r="B308" s="22" t="s">
        <v>624</v>
      </c>
      <c r="C308" s="23" t="s">
        <v>1510</v>
      </c>
      <c r="D308" s="22" t="s">
        <v>470</v>
      </c>
      <c r="E308" s="6" t="s">
        <v>625</v>
      </c>
      <c r="F308" s="15" t="s">
        <v>1684</v>
      </c>
      <c r="G308" s="22" t="s">
        <v>626</v>
      </c>
      <c r="H308" s="24" t="s">
        <v>70</v>
      </c>
      <c r="I308" s="29" t="s">
        <v>71</v>
      </c>
      <c r="J308" s="29" t="s">
        <v>71</v>
      </c>
      <c r="K308" s="29" t="s">
        <v>70</v>
      </c>
      <c r="L308" s="29" t="s">
        <v>70</v>
      </c>
      <c r="M308" s="25" t="s">
        <v>70</v>
      </c>
      <c r="N308" s="25" t="s">
        <v>70</v>
      </c>
      <c r="O308" s="26" t="s">
        <v>70</v>
      </c>
      <c r="P308" s="24" t="s">
        <v>70</v>
      </c>
      <c r="Q308" s="29" t="s">
        <v>70</v>
      </c>
      <c r="R308" s="29" t="s">
        <v>70</v>
      </c>
      <c r="S308" s="29" t="s">
        <v>71</v>
      </c>
      <c r="T308" s="29" t="s">
        <v>70</v>
      </c>
      <c r="U308" s="29" t="s">
        <v>70</v>
      </c>
      <c r="V308" s="25" t="s">
        <v>70</v>
      </c>
      <c r="W308" s="25" t="s">
        <v>70</v>
      </c>
      <c r="X308" s="26" t="s">
        <v>70</v>
      </c>
      <c r="Y308" s="24" t="s">
        <v>70</v>
      </c>
      <c r="Z308" s="29" t="s">
        <v>71</v>
      </c>
      <c r="AA308" s="29" t="s">
        <v>70</v>
      </c>
      <c r="AB308" s="29" t="s">
        <v>70</v>
      </c>
      <c r="AC308" s="29" t="s">
        <v>70</v>
      </c>
      <c r="AD308" s="25" t="s">
        <v>70</v>
      </c>
      <c r="AE308" s="25" t="s">
        <v>70</v>
      </c>
      <c r="AF308" s="25" t="s">
        <v>70</v>
      </c>
      <c r="AG308" s="26" t="s">
        <v>70</v>
      </c>
      <c r="AH308" s="27" t="str">
        <f t="shared" si="155"/>
        <v>A,B,E,F,H,I,011,070,143,144</v>
      </c>
      <c r="AI308" s="18" t="str">
        <f t="shared" si="156"/>
        <v>○</v>
      </c>
      <c r="AJ308" s="18" t="s">
        <v>71</v>
      </c>
      <c r="AK308" s="18"/>
      <c r="AL308" s="18" t="str">
        <f t="shared" si="157"/>
        <v>○</v>
      </c>
      <c r="AM308" s="18" t="str">
        <f t="shared" si="158"/>
        <v>−</v>
      </c>
      <c r="AN308" s="18" t="str">
        <f t="shared" si="159"/>
        <v>−</v>
      </c>
      <c r="AO308" s="18" t="str">
        <f t="shared" si="128"/>
        <v>○</v>
      </c>
      <c r="AP308" s="18" t="str">
        <f t="shared" si="129"/>
        <v>○</v>
      </c>
      <c r="AQ308" s="18" t="str">
        <f t="shared" si="130"/>
        <v>−</v>
      </c>
      <c r="AR308" s="18" t="str">
        <f t="shared" si="131"/>
        <v>○</v>
      </c>
      <c r="AS308" s="18" t="str">
        <f t="shared" si="132"/>
        <v>○</v>
      </c>
      <c r="AT308" s="18" t="str">
        <f t="shared" si="133"/>
        <v>−</v>
      </c>
      <c r="AU308" s="18" t="str">
        <f t="shared" si="134"/>
        <v>−</v>
      </c>
      <c r="AV308" s="18" t="str">
        <f t="shared" si="135"/>
        <v>−</v>
      </c>
      <c r="AW308" s="18"/>
      <c r="AX308" s="18"/>
      <c r="AY308" s="18"/>
      <c r="AZ308" s="18"/>
      <c r="BA308" s="18" t="str">
        <f t="shared" si="136"/>
        <v>−</v>
      </c>
      <c r="BB308" s="18" t="str">
        <f t="shared" si="137"/>
        <v>−</v>
      </c>
      <c r="BC308" s="18" t="str">
        <f t="shared" si="138"/>
        <v>−</v>
      </c>
      <c r="BD308" s="18"/>
      <c r="BE308" s="18"/>
      <c r="BF308" s="18"/>
      <c r="BG308" s="18"/>
      <c r="BH308" s="18"/>
      <c r="BI308" s="18" t="str">
        <f t="shared" si="139"/>
        <v>−</v>
      </c>
      <c r="BJ308" s="18" t="str">
        <f t="shared" si="140"/>
        <v>−</v>
      </c>
      <c r="BK308" s="18" t="str">
        <f t="shared" si="141"/>
        <v>−</v>
      </c>
      <c r="BL308" s="18" t="str">
        <f t="shared" si="142"/>
        <v>−</v>
      </c>
      <c r="BM308" s="18" t="str">
        <f t="shared" si="143"/>
        <v>−</v>
      </c>
      <c r="BN308" s="18" t="str">
        <f t="shared" si="144"/>
        <v>○</v>
      </c>
      <c r="BO308" s="19"/>
      <c r="BP308" s="19"/>
      <c r="BQ308" s="19" t="s">
        <v>71</v>
      </c>
      <c r="BR308" s="19"/>
      <c r="BS308" s="19"/>
      <c r="BT308" s="19"/>
      <c r="BU308" s="19"/>
      <c r="BV308" s="19"/>
      <c r="BW308" s="18" t="str">
        <f t="shared" si="145"/>
        <v>−</v>
      </c>
      <c r="BX308" s="18" t="str">
        <f t="shared" si="146"/>
        <v>−</v>
      </c>
      <c r="BY308" s="18" t="str">
        <f t="shared" si="147"/>
        <v>−</v>
      </c>
      <c r="BZ308" s="18" t="str">
        <f t="shared" si="148"/>
        <v>○</v>
      </c>
      <c r="CA308" s="18" t="str">
        <f t="shared" si="149"/>
        <v>−</v>
      </c>
      <c r="CB308" s="18" t="str">
        <f t="shared" si="150"/>
        <v>−</v>
      </c>
      <c r="CC308" s="18" t="str">
        <f t="shared" si="151"/>
        <v>−</v>
      </c>
      <c r="CD308" s="18" t="str">
        <f t="shared" si="152"/>
        <v>○</v>
      </c>
      <c r="CE308" s="18" t="s">
        <v>71</v>
      </c>
      <c r="CF308" s="18"/>
      <c r="CG308" s="18" t="str">
        <f t="shared" si="153"/>
        <v>○</v>
      </c>
      <c r="CH308" s="18" t="str">
        <f t="shared" si="154"/>
        <v>−</v>
      </c>
    </row>
    <row r="309" spans="1:86" ht="39" x14ac:dyDescent="0.2">
      <c r="A309" s="6" t="s">
        <v>474</v>
      </c>
      <c r="B309" s="6" t="s">
        <v>523</v>
      </c>
      <c r="C309" s="11" t="s">
        <v>1511</v>
      </c>
      <c r="D309" s="6" t="s">
        <v>470</v>
      </c>
      <c r="E309" s="6" t="s">
        <v>1199</v>
      </c>
      <c r="F309" s="17" t="s">
        <v>1628</v>
      </c>
      <c r="G309" s="6" t="s">
        <v>524</v>
      </c>
      <c r="H309" s="7" t="s">
        <v>70</v>
      </c>
      <c r="I309" s="28" t="s">
        <v>71</v>
      </c>
      <c r="J309" s="28" t="s">
        <v>71</v>
      </c>
      <c r="K309" s="28" t="s">
        <v>70</v>
      </c>
      <c r="L309" s="28" t="s">
        <v>70</v>
      </c>
      <c r="M309" s="8" t="s">
        <v>71</v>
      </c>
      <c r="N309" s="8" t="s">
        <v>71</v>
      </c>
      <c r="O309" s="9" t="s">
        <v>71</v>
      </c>
      <c r="P309" s="7" t="s">
        <v>70</v>
      </c>
      <c r="Q309" s="28" t="s">
        <v>70</v>
      </c>
      <c r="R309" s="28" t="s">
        <v>70</v>
      </c>
      <c r="S309" s="28" t="s">
        <v>71</v>
      </c>
      <c r="T309" s="28" t="s">
        <v>70</v>
      </c>
      <c r="U309" s="28" t="s">
        <v>70</v>
      </c>
      <c r="V309" s="8" t="s">
        <v>70</v>
      </c>
      <c r="W309" s="8" t="s">
        <v>70</v>
      </c>
      <c r="X309" s="9" t="s">
        <v>70</v>
      </c>
      <c r="Y309" s="7" t="s">
        <v>70</v>
      </c>
      <c r="Z309" s="28" t="s">
        <v>71</v>
      </c>
      <c r="AA309" s="28" t="s">
        <v>70</v>
      </c>
      <c r="AB309" s="28" t="s">
        <v>70</v>
      </c>
      <c r="AC309" s="28" t="s">
        <v>70</v>
      </c>
      <c r="AD309" s="8" t="s">
        <v>70</v>
      </c>
      <c r="AE309" s="8" t="s">
        <v>70</v>
      </c>
      <c r="AF309" s="8" t="s">
        <v>70</v>
      </c>
      <c r="AG309" s="9" t="s">
        <v>70</v>
      </c>
      <c r="AH309" s="13" t="str">
        <f t="shared" si="155"/>
        <v>O,011,142,143,144</v>
      </c>
      <c r="AI309" s="3" t="str">
        <f t="shared" si="156"/>
        <v>−</v>
      </c>
      <c r="AL309" s="3" t="str">
        <f t="shared" si="157"/>
        <v>−</v>
      </c>
      <c r="AM309" s="3" t="str">
        <f t="shared" si="158"/>
        <v>−</v>
      </c>
      <c r="AN309" s="3" t="str">
        <f t="shared" si="159"/>
        <v>−</v>
      </c>
      <c r="AO309" s="3" t="str">
        <f t="shared" si="128"/>
        <v>−</v>
      </c>
      <c r="AP309" s="3" t="str">
        <f t="shared" si="129"/>
        <v>−</v>
      </c>
      <c r="AQ309" s="3" t="str">
        <f t="shared" si="130"/>
        <v>−</v>
      </c>
      <c r="AR309" s="3" t="str">
        <f t="shared" si="131"/>
        <v>−</v>
      </c>
      <c r="AS309" s="3" t="str">
        <f t="shared" si="132"/>
        <v>−</v>
      </c>
      <c r="AT309" s="3" t="str">
        <f t="shared" si="133"/>
        <v>−</v>
      </c>
      <c r="AU309" s="3" t="str">
        <f t="shared" si="134"/>
        <v>−</v>
      </c>
      <c r="AV309" s="3" t="str">
        <f t="shared" si="135"/>
        <v>−</v>
      </c>
      <c r="BA309" s="3" t="str">
        <f t="shared" si="136"/>
        <v>−</v>
      </c>
      <c r="BB309" s="3" t="str">
        <f t="shared" si="137"/>
        <v>−</v>
      </c>
      <c r="BC309" s="3" t="str">
        <f t="shared" si="138"/>
        <v>○</v>
      </c>
      <c r="BG309" s="3" t="s">
        <v>71</v>
      </c>
      <c r="BI309" s="3" t="str">
        <f t="shared" si="139"/>
        <v>−</v>
      </c>
      <c r="BJ309" s="3" t="str">
        <f t="shared" si="140"/>
        <v>−</v>
      </c>
      <c r="BK309" s="3" t="str">
        <f t="shared" si="141"/>
        <v>−</v>
      </c>
      <c r="BL309" s="3" t="str">
        <f t="shared" si="142"/>
        <v>−</v>
      </c>
      <c r="BM309" s="3" t="str">
        <f t="shared" si="143"/>
        <v>−</v>
      </c>
      <c r="BN309" s="3" t="str">
        <f t="shared" si="144"/>
        <v>○</v>
      </c>
      <c r="BO309" s="3"/>
      <c r="BP309" s="3"/>
      <c r="BQ309" s="3"/>
      <c r="BR309" s="3"/>
      <c r="BS309" s="14" t="s">
        <v>71</v>
      </c>
      <c r="BT309" s="3"/>
      <c r="BU309" s="3"/>
      <c r="BV309" s="3"/>
      <c r="BW309" s="3" t="str">
        <f t="shared" si="145"/>
        <v>−</v>
      </c>
      <c r="BX309" s="3" t="str">
        <f t="shared" si="146"/>
        <v>−</v>
      </c>
      <c r="BY309" s="3" t="str">
        <f t="shared" si="147"/>
        <v>−</v>
      </c>
      <c r="BZ309" s="3" t="str">
        <f t="shared" si="148"/>
        <v>−</v>
      </c>
      <c r="CA309" s="3" t="str">
        <f t="shared" si="149"/>
        <v>−</v>
      </c>
      <c r="CB309" s="3" t="str">
        <f t="shared" si="150"/>
        <v>−</v>
      </c>
      <c r="CC309" s="3" t="str">
        <f t="shared" si="151"/>
        <v>○</v>
      </c>
      <c r="CD309" s="3" t="str">
        <f t="shared" si="152"/>
        <v>○</v>
      </c>
      <c r="CE309" s="3" t="s">
        <v>71</v>
      </c>
      <c r="CG309" s="3" t="str">
        <f t="shared" si="153"/>
        <v>○</v>
      </c>
      <c r="CH309" s="3" t="str">
        <f t="shared" si="154"/>
        <v>−</v>
      </c>
    </row>
    <row r="310" spans="1:86" ht="36" x14ac:dyDescent="0.2">
      <c r="A310" s="6" t="s">
        <v>474</v>
      </c>
      <c r="B310" s="22" t="s">
        <v>521</v>
      </c>
      <c r="C310" s="23" t="s">
        <v>1512</v>
      </c>
      <c r="D310" s="22" t="s">
        <v>470</v>
      </c>
      <c r="E310" s="6" t="s">
        <v>1199</v>
      </c>
      <c r="F310" s="15" t="s">
        <v>1643</v>
      </c>
      <c r="G310" s="22" t="s">
        <v>522</v>
      </c>
      <c r="H310" s="24" t="s">
        <v>70</v>
      </c>
      <c r="I310" s="29" t="s">
        <v>71</v>
      </c>
      <c r="J310" s="29" t="s">
        <v>71</v>
      </c>
      <c r="K310" s="29" t="s">
        <v>70</v>
      </c>
      <c r="L310" s="29" t="s">
        <v>70</v>
      </c>
      <c r="M310" s="25" t="s">
        <v>70</v>
      </c>
      <c r="N310" s="25" t="s">
        <v>71</v>
      </c>
      <c r="O310" s="26" t="s">
        <v>71</v>
      </c>
      <c r="P310" s="24" t="s">
        <v>70</v>
      </c>
      <c r="Q310" s="29" t="s">
        <v>70</v>
      </c>
      <c r="R310" s="29" t="s">
        <v>70</v>
      </c>
      <c r="S310" s="29" t="s">
        <v>71</v>
      </c>
      <c r="T310" s="29" t="s">
        <v>70</v>
      </c>
      <c r="U310" s="29" t="s">
        <v>70</v>
      </c>
      <c r="V310" s="25" t="s">
        <v>70</v>
      </c>
      <c r="W310" s="25" t="s">
        <v>70</v>
      </c>
      <c r="X310" s="26" t="s">
        <v>70</v>
      </c>
      <c r="Y310" s="24" t="s">
        <v>70</v>
      </c>
      <c r="Z310" s="29" t="s">
        <v>71</v>
      </c>
      <c r="AA310" s="29" t="s">
        <v>70</v>
      </c>
      <c r="AB310" s="29" t="s">
        <v>70</v>
      </c>
      <c r="AC310" s="29" t="s">
        <v>70</v>
      </c>
      <c r="AD310" s="25" t="s">
        <v>70</v>
      </c>
      <c r="AE310" s="25" t="s">
        <v>70</v>
      </c>
      <c r="AF310" s="25" t="s">
        <v>70</v>
      </c>
      <c r="AG310" s="26" t="s">
        <v>70</v>
      </c>
      <c r="AH310" s="27" t="str">
        <f t="shared" si="155"/>
        <v>A,B,D,F,G,H,011,012,102,142,143,144</v>
      </c>
      <c r="AI310" s="18" t="str">
        <f t="shared" si="156"/>
        <v>○</v>
      </c>
      <c r="AJ310" s="18" t="s">
        <v>71</v>
      </c>
      <c r="AK310" s="18" t="s">
        <v>71</v>
      </c>
      <c r="AL310" s="18" t="str">
        <f t="shared" si="157"/>
        <v>○</v>
      </c>
      <c r="AM310" s="18" t="str">
        <f t="shared" si="158"/>
        <v>−</v>
      </c>
      <c r="AN310" s="18" t="str">
        <f t="shared" si="159"/>
        <v>○</v>
      </c>
      <c r="AO310" s="18" t="str">
        <f t="shared" si="128"/>
        <v>−</v>
      </c>
      <c r="AP310" s="18" t="str">
        <f t="shared" si="129"/>
        <v>○</v>
      </c>
      <c r="AQ310" s="18" t="str">
        <f t="shared" si="130"/>
        <v>○</v>
      </c>
      <c r="AR310" s="18" t="str">
        <f t="shared" si="131"/>
        <v>○</v>
      </c>
      <c r="AS310" s="18" t="str">
        <f t="shared" si="132"/>
        <v>−</v>
      </c>
      <c r="AT310" s="18" t="str">
        <f t="shared" si="133"/>
        <v>−</v>
      </c>
      <c r="AU310" s="18" t="str">
        <f t="shared" si="134"/>
        <v>−</v>
      </c>
      <c r="AV310" s="18" t="str">
        <f t="shared" si="135"/>
        <v>−</v>
      </c>
      <c r="AW310" s="18"/>
      <c r="AX310" s="18"/>
      <c r="AY310" s="18"/>
      <c r="AZ310" s="18"/>
      <c r="BA310" s="18" t="str">
        <f t="shared" si="136"/>
        <v>−</v>
      </c>
      <c r="BB310" s="18" t="str">
        <f t="shared" si="137"/>
        <v>−</v>
      </c>
      <c r="BC310" s="18" t="str">
        <f t="shared" si="138"/>
        <v>−</v>
      </c>
      <c r="BD310" s="18"/>
      <c r="BE310" s="18"/>
      <c r="BF310" s="18"/>
      <c r="BG310" s="18"/>
      <c r="BH310" s="18"/>
      <c r="BI310" s="18" t="str">
        <f t="shared" si="139"/>
        <v>−</v>
      </c>
      <c r="BJ310" s="18" t="str">
        <f t="shared" si="140"/>
        <v>−</v>
      </c>
      <c r="BK310" s="18" t="str">
        <f t="shared" si="141"/>
        <v>−</v>
      </c>
      <c r="BL310" s="18" t="str">
        <f t="shared" si="142"/>
        <v>−</v>
      </c>
      <c r="BM310" s="18" t="str">
        <f t="shared" si="143"/>
        <v>−</v>
      </c>
      <c r="BN310" s="18" t="str">
        <f t="shared" si="144"/>
        <v>○</v>
      </c>
      <c r="BO310" s="19" t="s">
        <v>71</v>
      </c>
      <c r="BP310" s="19" t="s">
        <v>71</v>
      </c>
      <c r="BQ310" s="19" t="s">
        <v>71</v>
      </c>
      <c r="BR310" s="19" t="s">
        <v>71</v>
      </c>
      <c r="BS310" s="19" t="s">
        <v>71</v>
      </c>
      <c r="BT310" s="19" t="s">
        <v>71</v>
      </c>
      <c r="BU310" s="19" t="s">
        <v>71</v>
      </c>
      <c r="BV310" s="19"/>
      <c r="BW310" s="18" t="str">
        <f t="shared" si="145"/>
        <v>○</v>
      </c>
      <c r="BX310" s="18" t="str">
        <f t="shared" si="146"/>
        <v>−</v>
      </c>
      <c r="BY310" s="18" t="str">
        <f t="shared" si="147"/>
        <v>−</v>
      </c>
      <c r="BZ310" s="18" t="str">
        <f t="shared" si="148"/>
        <v>−</v>
      </c>
      <c r="CA310" s="18" t="str">
        <f t="shared" si="149"/>
        <v>○</v>
      </c>
      <c r="CB310" s="18" t="str">
        <f t="shared" si="150"/>
        <v>−</v>
      </c>
      <c r="CC310" s="18" t="str">
        <f t="shared" si="151"/>
        <v>○</v>
      </c>
      <c r="CD310" s="18" t="str">
        <f t="shared" si="152"/>
        <v>○</v>
      </c>
      <c r="CE310" s="18" t="s">
        <v>71</v>
      </c>
      <c r="CF310" s="18"/>
      <c r="CG310" s="18" t="str">
        <f t="shared" si="153"/>
        <v>○</v>
      </c>
      <c r="CH310" s="18" t="str">
        <f t="shared" si="154"/>
        <v>−</v>
      </c>
    </row>
    <row r="311" spans="1:86" ht="26" x14ac:dyDescent="0.2">
      <c r="A311" s="6" t="s">
        <v>474</v>
      </c>
      <c r="B311" s="6" t="s">
        <v>504</v>
      </c>
      <c r="C311" s="11" t="s">
        <v>1513</v>
      </c>
      <c r="D311" s="6" t="s">
        <v>470</v>
      </c>
      <c r="E311" s="6" t="s">
        <v>1200</v>
      </c>
      <c r="F311" s="15" t="s">
        <v>1685</v>
      </c>
      <c r="G311" s="6" t="s">
        <v>719</v>
      </c>
      <c r="H311" s="7" t="s">
        <v>70</v>
      </c>
      <c r="I311" s="28" t="s">
        <v>71</v>
      </c>
      <c r="J311" s="28" t="s">
        <v>71</v>
      </c>
      <c r="K311" s="28" t="s">
        <v>70</v>
      </c>
      <c r="L311" s="28" t="s">
        <v>70</v>
      </c>
      <c r="M311" s="8" t="s">
        <v>70</v>
      </c>
      <c r="N311" s="8" t="s">
        <v>71</v>
      </c>
      <c r="O311" s="9" t="s">
        <v>71</v>
      </c>
      <c r="P311" s="7" t="s">
        <v>70</v>
      </c>
      <c r="Q311" s="28" t="s">
        <v>70</v>
      </c>
      <c r="R311" s="28" t="s">
        <v>70</v>
      </c>
      <c r="S311" s="28" t="s">
        <v>71</v>
      </c>
      <c r="T311" s="28" t="s">
        <v>70</v>
      </c>
      <c r="U311" s="28" t="s">
        <v>70</v>
      </c>
      <c r="V311" s="8" t="s">
        <v>70</v>
      </c>
      <c r="W311" s="8" t="s">
        <v>70</v>
      </c>
      <c r="X311" s="9" t="s">
        <v>70</v>
      </c>
      <c r="Y311" s="7" t="s">
        <v>70</v>
      </c>
      <c r="Z311" s="28" t="s">
        <v>71</v>
      </c>
      <c r="AA311" s="28" t="s">
        <v>70</v>
      </c>
      <c r="AB311" s="28" t="s">
        <v>70</v>
      </c>
      <c r="AC311" s="28" t="s">
        <v>70</v>
      </c>
      <c r="AD311" s="8" t="s">
        <v>70</v>
      </c>
      <c r="AE311" s="8" t="s">
        <v>70</v>
      </c>
      <c r="AF311" s="8" t="s">
        <v>70</v>
      </c>
      <c r="AG311" s="9" t="s">
        <v>70</v>
      </c>
      <c r="AH311" s="13" t="str">
        <f t="shared" si="155"/>
        <v>D,H,011</v>
      </c>
      <c r="AI311" s="3" t="str">
        <f t="shared" si="156"/>
        <v>−</v>
      </c>
      <c r="AL311" s="3" t="str">
        <f t="shared" si="157"/>
        <v>−</v>
      </c>
      <c r="AM311" s="3" t="str">
        <f t="shared" si="158"/>
        <v>−</v>
      </c>
      <c r="AN311" s="3" t="str">
        <f t="shared" si="159"/>
        <v>○</v>
      </c>
      <c r="AO311" s="3" t="str">
        <f t="shared" si="128"/>
        <v>−</v>
      </c>
      <c r="AP311" s="3" t="str">
        <f t="shared" si="129"/>
        <v>−</v>
      </c>
      <c r="AQ311" s="3" t="str">
        <f t="shared" si="130"/>
        <v>−</v>
      </c>
      <c r="AR311" s="3" t="str">
        <f t="shared" si="131"/>
        <v>○</v>
      </c>
      <c r="AS311" s="3" t="str">
        <f t="shared" si="132"/>
        <v>−</v>
      </c>
      <c r="AT311" s="3" t="str">
        <f t="shared" si="133"/>
        <v>−</v>
      </c>
      <c r="AU311" s="3" t="str">
        <f t="shared" si="134"/>
        <v>−</v>
      </c>
      <c r="AV311" s="3" t="str">
        <f t="shared" si="135"/>
        <v>−</v>
      </c>
      <c r="BA311" s="3" t="str">
        <f t="shared" si="136"/>
        <v>−</v>
      </c>
      <c r="BB311" s="3" t="str">
        <f t="shared" si="137"/>
        <v>−</v>
      </c>
      <c r="BC311" s="3" t="str">
        <f t="shared" si="138"/>
        <v>−</v>
      </c>
      <c r="BI311" s="3" t="str">
        <f t="shared" si="139"/>
        <v>−</v>
      </c>
      <c r="BJ311" s="3" t="str">
        <f t="shared" si="140"/>
        <v>−</v>
      </c>
      <c r="BK311" s="3" t="str">
        <f t="shared" si="141"/>
        <v>−</v>
      </c>
      <c r="BL311" s="3" t="str">
        <f t="shared" si="142"/>
        <v>−</v>
      </c>
      <c r="BM311" s="3" t="str">
        <f t="shared" si="143"/>
        <v>−</v>
      </c>
      <c r="BN311" s="3" t="str">
        <f t="shared" si="144"/>
        <v>○</v>
      </c>
      <c r="BR311" s="14" t="s">
        <v>71</v>
      </c>
      <c r="BW311" s="3" t="str">
        <f t="shared" si="145"/>
        <v>−</v>
      </c>
      <c r="BX311" s="3" t="str">
        <f t="shared" si="146"/>
        <v>−</v>
      </c>
      <c r="BY311" s="3" t="str">
        <f t="shared" si="147"/>
        <v>−</v>
      </c>
      <c r="BZ311" s="3" t="str">
        <f t="shared" si="148"/>
        <v>−</v>
      </c>
      <c r="CA311" s="3" t="str">
        <f t="shared" si="149"/>
        <v>−</v>
      </c>
      <c r="CB311" s="3" t="str">
        <f t="shared" si="150"/>
        <v>−</v>
      </c>
      <c r="CC311" s="3" t="str">
        <f t="shared" si="151"/>
        <v>−</v>
      </c>
      <c r="CD311" s="3" t="str">
        <f t="shared" si="152"/>
        <v>−</v>
      </c>
      <c r="CG311" s="3" t="str">
        <f t="shared" si="153"/>
        <v>−</v>
      </c>
      <c r="CH311" s="3" t="str">
        <f t="shared" si="154"/>
        <v>−</v>
      </c>
    </row>
    <row r="312" spans="1:86" ht="65" x14ac:dyDescent="0.2">
      <c r="A312" s="6" t="s">
        <v>474</v>
      </c>
      <c r="B312" s="6" t="s">
        <v>669</v>
      </c>
      <c r="C312" s="11" t="s">
        <v>1514</v>
      </c>
      <c r="D312" s="6" t="s">
        <v>470</v>
      </c>
      <c r="E312" s="6" t="s">
        <v>670</v>
      </c>
      <c r="F312" s="15" t="s">
        <v>1686</v>
      </c>
      <c r="G312" s="6" t="s">
        <v>671</v>
      </c>
      <c r="H312" s="7" t="s">
        <v>70</v>
      </c>
      <c r="I312" s="28" t="s">
        <v>71</v>
      </c>
      <c r="J312" s="28" t="s">
        <v>71</v>
      </c>
      <c r="K312" s="28" t="s">
        <v>70</v>
      </c>
      <c r="L312" s="28" t="s">
        <v>70</v>
      </c>
      <c r="M312" s="8" t="s">
        <v>70</v>
      </c>
      <c r="N312" s="8" t="s">
        <v>71</v>
      </c>
      <c r="O312" s="9" t="s">
        <v>71</v>
      </c>
      <c r="P312" s="7" t="s">
        <v>70</v>
      </c>
      <c r="Q312" s="28" t="s">
        <v>70</v>
      </c>
      <c r="R312" s="28" t="s">
        <v>70</v>
      </c>
      <c r="S312" s="28" t="s">
        <v>71</v>
      </c>
      <c r="T312" s="28" t="s">
        <v>70</v>
      </c>
      <c r="U312" s="28" t="s">
        <v>70</v>
      </c>
      <c r="V312" s="8" t="s">
        <v>70</v>
      </c>
      <c r="W312" s="8" t="s">
        <v>70</v>
      </c>
      <c r="X312" s="9" t="s">
        <v>71</v>
      </c>
      <c r="Y312" s="7" t="s">
        <v>70</v>
      </c>
      <c r="Z312" s="28" t="s">
        <v>71</v>
      </c>
      <c r="AA312" s="28" t="s">
        <v>70</v>
      </c>
      <c r="AB312" s="28" t="s">
        <v>70</v>
      </c>
      <c r="AC312" s="28" t="s">
        <v>70</v>
      </c>
      <c r="AD312" s="8" t="s">
        <v>70</v>
      </c>
      <c r="AE312" s="8" t="s">
        <v>70</v>
      </c>
      <c r="AF312" s="8" t="s">
        <v>70</v>
      </c>
      <c r="AG312" s="9" t="s">
        <v>70</v>
      </c>
      <c r="AH312" s="13" t="str">
        <f t="shared" si="155"/>
        <v>B,H</v>
      </c>
      <c r="AI312" s="3" t="str">
        <f t="shared" si="156"/>
        <v>−</v>
      </c>
      <c r="AL312" s="3" t="str">
        <f t="shared" si="157"/>
        <v>○</v>
      </c>
      <c r="AM312" s="3" t="str">
        <f t="shared" si="158"/>
        <v>−</v>
      </c>
      <c r="AN312" s="3" t="str">
        <f t="shared" si="159"/>
        <v>−</v>
      </c>
      <c r="AO312" s="3" t="str">
        <f t="shared" si="128"/>
        <v>−</v>
      </c>
      <c r="AP312" s="3" t="str">
        <f t="shared" si="129"/>
        <v>−</v>
      </c>
      <c r="AQ312" s="3" t="str">
        <f t="shared" si="130"/>
        <v>−</v>
      </c>
      <c r="AR312" s="3" t="str">
        <f t="shared" si="131"/>
        <v>○</v>
      </c>
      <c r="AS312" s="3" t="str">
        <f t="shared" si="132"/>
        <v>−</v>
      </c>
      <c r="AT312" s="3" t="str">
        <f t="shared" si="133"/>
        <v>−</v>
      </c>
      <c r="AU312" s="3" t="str">
        <f t="shared" si="134"/>
        <v>−</v>
      </c>
      <c r="AV312" s="3" t="str">
        <f t="shared" si="135"/>
        <v>−</v>
      </c>
      <c r="BA312" s="3" t="str">
        <f t="shared" si="136"/>
        <v>−</v>
      </c>
      <c r="BB312" s="3" t="str">
        <f t="shared" si="137"/>
        <v>−</v>
      </c>
      <c r="BC312" s="3" t="str">
        <f t="shared" si="138"/>
        <v>−</v>
      </c>
      <c r="BI312" s="3" t="str">
        <f t="shared" si="139"/>
        <v>−</v>
      </c>
      <c r="BJ312" s="3" t="str">
        <f t="shared" si="140"/>
        <v>−</v>
      </c>
      <c r="BK312" s="3" t="str">
        <f t="shared" si="141"/>
        <v>−</v>
      </c>
      <c r="BL312" s="3" t="str">
        <f t="shared" si="142"/>
        <v>−</v>
      </c>
      <c r="BM312" s="3" t="str">
        <f t="shared" si="143"/>
        <v>−</v>
      </c>
      <c r="BN312" s="3" t="str">
        <f t="shared" si="144"/>
        <v>−</v>
      </c>
      <c r="BQ312" s="14" t="s">
        <v>71</v>
      </c>
      <c r="BW312" s="3" t="str">
        <f t="shared" si="145"/>
        <v>−</v>
      </c>
      <c r="BX312" s="3" t="str">
        <f t="shared" si="146"/>
        <v>−</v>
      </c>
      <c r="BY312" s="3" t="str">
        <f t="shared" si="147"/>
        <v>−</v>
      </c>
      <c r="BZ312" s="3" t="str">
        <f t="shared" si="148"/>
        <v>−</v>
      </c>
      <c r="CA312" s="3" t="str">
        <f t="shared" si="149"/>
        <v>−</v>
      </c>
      <c r="CB312" s="3" t="str">
        <f t="shared" si="150"/>
        <v>−</v>
      </c>
      <c r="CC312" s="3" t="str">
        <f t="shared" si="151"/>
        <v>−</v>
      </c>
      <c r="CD312" s="3" t="str">
        <f t="shared" si="152"/>
        <v>−</v>
      </c>
      <c r="CG312" s="3" t="str">
        <f t="shared" si="153"/>
        <v>−</v>
      </c>
      <c r="CH312" s="3" t="str">
        <f t="shared" si="154"/>
        <v>−</v>
      </c>
    </row>
    <row r="313" spans="1:86" ht="26" x14ac:dyDescent="0.2">
      <c r="A313" s="6" t="s">
        <v>474</v>
      </c>
      <c r="B313" s="22" t="s">
        <v>741</v>
      </c>
      <c r="C313" s="23" t="s">
        <v>1515</v>
      </c>
      <c r="D313" s="22" t="s">
        <v>470</v>
      </c>
      <c r="E313" s="6" t="s">
        <v>742</v>
      </c>
      <c r="F313" s="15" t="s">
        <v>743</v>
      </c>
      <c r="G313" s="22" t="s">
        <v>744</v>
      </c>
      <c r="H313" s="24" t="s">
        <v>70</v>
      </c>
      <c r="I313" s="29" t="s">
        <v>71</v>
      </c>
      <c r="J313" s="29" t="s">
        <v>70</v>
      </c>
      <c r="K313" s="29" t="s">
        <v>70</v>
      </c>
      <c r="L313" s="29" t="s">
        <v>70</v>
      </c>
      <c r="M313" s="25" t="s">
        <v>70</v>
      </c>
      <c r="N313" s="25" t="s">
        <v>70</v>
      </c>
      <c r="O313" s="26" t="s">
        <v>70</v>
      </c>
      <c r="P313" s="24" t="s">
        <v>70</v>
      </c>
      <c r="Q313" s="29" t="s">
        <v>70</v>
      </c>
      <c r="R313" s="29" t="s">
        <v>70</v>
      </c>
      <c r="S313" s="29" t="s">
        <v>71</v>
      </c>
      <c r="T313" s="29" t="s">
        <v>70</v>
      </c>
      <c r="U313" s="29" t="s">
        <v>70</v>
      </c>
      <c r="V313" s="25" t="s">
        <v>70</v>
      </c>
      <c r="W313" s="25" t="s">
        <v>70</v>
      </c>
      <c r="X313" s="26" t="s">
        <v>70</v>
      </c>
      <c r="Y313" s="24" t="s">
        <v>70</v>
      </c>
      <c r="Z313" s="29" t="s">
        <v>71</v>
      </c>
      <c r="AA313" s="29" t="s">
        <v>70</v>
      </c>
      <c r="AB313" s="29" t="s">
        <v>70</v>
      </c>
      <c r="AC313" s="29" t="s">
        <v>70</v>
      </c>
      <c r="AD313" s="25" t="s">
        <v>70</v>
      </c>
      <c r="AE313" s="25" t="s">
        <v>70</v>
      </c>
      <c r="AF313" s="25" t="s">
        <v>70</v>
      </c>
      <c r="AG313" s="26" t="s">
        <v>70</v>
      </c>
      <c r="AH313" s="27" t="str">
        <f t="shared" si="155"/>
        <v>A,070</v>
      </c>
      <c r="AI313" s="18" t="str">
        <f t="shared" si="156"/>
        <v>○</v>
      </c>
      <c r="AJ313" s="18" t="s">
        <v>71</v>
      </c>
      <c r="AK313" s="18"/>
      <c r="AL313" s="18" t="str">
        <f t="shared" si="157"/>
        <v>−</v>
      </c>
      <c r="AM313" s="18" t="str">
        <f t="shared" si="158"/>
        <v>−</v>
      </c>
      <c r="AN313" s="18" t="str">
        <f t="shared" si="159"/>
        <v>−</v>
      </c>
      <c r="AO313" s="18" t="str">
        <f t="shared" si="128"/>
        <v>−</v>
      </c>
      <c r="AP313" s="18" t="str">
        <f t="shared" si="129"/>
        <v>−</v>
      </c>
      <c r="AQ313" s="18" t="str">
        <f t="shared" si="130"/>
        <v>−</v>
      </c>
      <c r="AR313" s="18" t="str">
        <f t="shared" si="131"/>
        <v>−</v>
      </c>
      <c r="AS313" s="18" t="str">
        <f t="shared" si="132"/>
        <v>−</v>
      </c>
      <c r="AT313" s="18" t="str">
        <f t="shared" si="133"/>
        <v>−</v>
      </c>
      <c r="AU313" s="18" t="str">
        <f t="shared" si="134"/>
        <v>−</v>
      </c>
      <c r="AV313" s="18" t="str">
        <f t="shared" si="135"/>
        <v>−</v>
      </c>
      <c r="AW313" s="18"/>
      <c r="AX313" s="18"/>
      <c r="AY313" s="18"/>
      <c r="AZ313" s="18"/>
      <c r="BA313" s="18" t="str">
        <f t="shared" si="136"/>
        <v>−</v>
      </c>
      <c r="BB313" s="18" t="str">
        <f t="shared" si="137"/>
        <v>−</v>
      </c>
      <c r="BC313" s="18" t="str">
        <f t="shared" si="138"/>
        <v>−</v>
      </c>
      <c r="BD313" s="18"/>
      <c r="BE313" s="18"/>
      <c r="BF313" s="18"/>
      <c r="BG313" s="18"/>
      <c r="BH313" s="18"/>
      <c r="BI313" s="18" t="str">
        <f t="shared" si="139"/>
        <v>−</v>
      </c>
      <c r="BJ313" s="18" t="str">
        <f t="shared" si="140"/>
        <v>−</v>
      </c>
      <c r="BK313" s="18" t="str">
        <f t="shared" si="141"/>
        <v>−</v>
      </c>
      <c r="BL313" s="18" t="str">
        <f t="shared" si="142"/>
        <v>−</v>
      </c>
      <c r="BM313" s="18" t="str">
        <f t="shared" si="143"/>
        <v>−</v>
      </c>
      <c r="BN313" s="18" t="str">
        <f t="shared" si="144"/>
        <v>−</v>
      </c>
      <c r="BO313" s="18"/>
      <c r="BP313" s="18"/>
      <c r="BQ313" s="18"/>
      <c r="BR313" s="18"/>
      <c r="BS313" s="18"/>
      <c r="BT313" s="18"/>
      <c r="BU313" s="18"/>
      <c r="BV313" s="18"/>
      <c r="BW313" s="18" t="str">
        <f t="shared" si="145"/>
        <v>−</v>
      </c>
      <c r="BX313" s="18" t="str">
        <f t="shared" si="146"/>
        <v>−</v>
      </c>
      <c r="BY313" s="18" t="str">
        <f t="shared" si="147"/>
        <v>−</v>
      </c>
      <c r="BZ313" s="18" t="str">
        <f t="shared" si="148"/>
        <v>○</v>
      </c>
      <c r="CA313" s="18" t="str">
        <f t="shared" si="149"/>
        <v>−</v>
      </c>
      <c r="CB313" s="18" t="str">
        <f t="shared" si="150"/>
        <v>−</v>
      </c>
      <c r="CC313" s="18" t="str">
        <f t="shared" si="151"/>
        <v>−</v>
      </c>
      <c r="CD313" s="18" t="str">
        <f t="shared" si="152"/>
        <v>−</v>
      </c>
      <c r="CE313" s="18"/>
      <c r="CF313" s="18"/>
      <c r="CG313" s="18" t="str">
        <f t="shared" si="153"/>
        <v>−</v>
      </c>
      <c r="CH313" s="18" t="str">
        <f t="shared" si="154"/>
        <v>−</v>
      </c>
    </row>
    <row r="314" spans="1:86" ht="39" x14ac:dyDescent="0.2">
      <c r="A314" s="6" t="s">
        <v>474</v>
      </c>
      <c r="B314" s="6" t="s">
        <v>624</v>
      </c>
      <c r="C314" s="11" t="s">
        <v>1516</v>
      </c>
      <c r="D314" s="6" t="s">
        <v>470</v>
      </c>
      <c r="E314" s="6" t="s">
        <v>814</v>
      </c>
      <c r="F314" s="15" t="s">
        <v>815</v>
      </c>
      <c r="G314" s="6" t="s">
        <v>816</v>
      </c>
      <c r="H314" s="7" t="s">
        <v>70</v>
      </c>
      <c r="I314" s="28" t="s">
        <v>71</v>
      </c>
      <c r="J314" s="28" t="s">
        <v>70</v>
      </c>
      <c r="K314" s="28" t="s">
        <v>70</v>
      </c>
      <c r="L314" s="28" t="s">
        <v>70</v>
      </c>
      <c r="M314" s="8" t="s">
        <v>70</v>
      </c>
      <c r="N314" s="8" t="s">
        <v>70</v>
      </c>
      <c r="O314" s="9" t="s">
        <v>70</v>
      </c>
      <c r="P314" s="7" t="s">
        <v>70</v>
      </c>
      <c r="Q314" s="28" t="s">
        <v>70</v>
      </c>
      <c r="R314" s="28" t="s">
        <v>70</v>
      </c>
      <c r="S314" s="28" t="s">
        <v>71</v>
      </c>
      <c r="T314" s="28" t="s">
        <v>70</v>
      </c>
      <c r="U314" s="28" t="s">
        <v>70</v>
      </c>
      <c r="V314" s="8" t="s">
        <v>70</v>
      </c>
      <c r="W314" s="8" t="s">
        <v>70</v>
      </c>
      <c r="X314" s="9" t="s">
        <v>70</v>
      </c>
      <c r="Y314" s="7" t="s">
        <v>70</v>
      </c>
      <c r="Z314" s="28" t="s">
        <v>71</v>
      </c>
      <c r="AA314" s="28" t="s">
        <v>70</v>
      </c>
      <c r="AB314" s="28" t="s">
        <v>70</v>
      </c>
      <c r="AC314" s="28" t="s">
        <v>70</v>
      </c>
      <c r="AD314" s="8" t="s">
        <v>70</v>
      </c>
      <c r="AE314" s="8" t="s">
        <v>70</v>
      </c>
      <c r="AF314" s="8" t="s">
        <v>70</v>
      </c>
      <c r="AG314" s="9" t="s">
        <v>70</v>
      </c>
      <c r="AH314" s="13" t="str">
        <f t="shared" si="155"/>
        <v>B,H</v>
      </c>
      <c r="AI314" s="3" t="str">
        <f t="shared" si="156"/>
        <v>−</v>
      </c>
      <c r="AL314" s="3" t="str">
        <f t="shared" si="157"/>
        <v>○</v>
      </c>
      <c r="AM314" s="3" t="str">
        <f t="shared" si="158"/>
        <v>−</v>
      </c>
      <c r="AN314" s="3" t="str">
        <f t="shared" si="159"/>
        <v>−</v>
      </c>
      <c r="AO314" s="3" t="str">
        <f t="shared" si="128"/>
        <v>−</v>
      </c>
      <c r="AP314" s="3" t="str">
        <f t="shared" si="129"/>
        <v>−</v>
      </c>
      <c r="AQ314" s="3" t="str">
        <f t="shared" si="130"/>
        <v>−</v>
      </c>
      <c r="AR314" s="3" t="str">
        <f t="shared" si="131"/>
        <v>○</v>
      </c>
      <c r="AS314" s="3" t="str">
        <f t="shared" si="132"/>
        <v>−</v>
      </c>
      <c r="AT314" s="3" t="str">
        <f t="shared" si="133"/>
        <v>−</v>
      </c>
      <c r="AU314" s="3" t="str">
        <f t="shared" si="134"/>
        <v>−</v>
      </c>
      <c r="AV314" s="3" t="str">
        <f t="shared" si="135"/>
        <v>−</v>
      </c>
      <c r="BA314" s="3" t="str">
        <f t="shared" si="136"/>
        <v>−</v>
      </c>
      <c r="BB314" s="3" t="str">
        <f t="shared" si="137"/>
        <v>−</v>
      </c>
      <c r="BC314" s="3" t="str">
        <f t="shared" si="138"/>
        <v>−</v>
      </c>
      <c r="BI314" s="3" t="str">
        <f t="shared" si="139"/>
        <v>−</v>
      </c>
      <c r="BJ314" s="3" t="str">
        <f t="shared" si="140"/>
        <v>−</v>
      </c>
      <c r="BK314" s="3" t="str">
        <f t="shared" si="141"/>
        <v>−</v>
      </c>
      <c r="BL314" s="3" t="str">
        <f t="shared" si="142"/>
        <v>−</v>
      </c>
      <c r="BM314" s="3" t="str">
        <f t="shared" si="143"/>
        <v>−</v>
      </c>
      <c r="BN314" s="3" t="str">
        <f t="shared" si="144"/>
        <v>−</v>
      </c>
      <c r="BO314" s="3"/>
      <c r="BP314" s="3"/>
      <c r="BQ314" s="3"/>
      <c r="BR314" s="3"/>
      <c r="BS314" s="3"/>
      <c r="BT314" s="3"/>
      <c r="BU314" s="3"/>
      <c r="BV314" s="3"/>
      <c r="BW314" s="3" t="str">
        <f t="shared" si="145"/>
        <v>−</v>
      </c>
      <c r="BX314" s="3" t="str">
        <f t="shared" si="146"/>
        <v>−</v>
      </c>
      <c r="BY314" s="3" t="str">
        <f t="shared" si="147"/>
        <v>−</v>
      </c>
      <c r="BZ314" s="3" t="str">
        <f t="shared" si="148"/>
        <v>−</v>
      </c>
      <c r="CA314" s="3" t="str">
        <f t="shared" si="149"/>
        <v>−</v>
      </c>
      <c r="CB314" s="3" t="str">
        <f t="shared" si="150"/>
        <v>−</v>
      </c>
      <c r="CC314" s="3" t="str">
        <f t="shared" si="151"/>
        <v>−</v>
      </c>
      <c r="CD314" s="3" t="str">
        <f t="shared" si="152"/>
        <v>−</v>
      </c>
      <c r="CG314" s="3" t="str">
        <f t="shared" si="153"/>
        <v>−</v>
      </c>
      <c r="CH314" s="3" t="str">
        <f t="shared" si="154"/>
        <v>−</v>
      </c>
    </row>
    <row r="315" spans="1:86" ht="39" x14ac:dyDescent="0.2">
      <c r="A315" s="6" t="s">
        <v>474</v>
      </c>
      <c r="B315" s="6" t="s">
        <v>751</v>
      </c>
      <c r="C315" s="11" t="s">
        <v>1517</v>
      </c>
      <c r="D315" s="6" t="s">
        <v>601</v>
      </c>
      <c r="E315" s="6" t="s">
        <v>1201</v>
      </c>
      <c r="F315" s="15" t="s">
        <v>752</v>
      </c>
      <c r="G315" s="6" t="s">
        <v>753</v>
      </c>
      <c r="H315" s="7" t="s">
        <v>71</v>
      </c>
      <c r="I315" s="28" t="s">
        <v>71</v>
      </c>
      <c r="J315" s="28" t="s">
        <v>71</v>
      </c>
      <c r="K315" s="28" t="s">
        <v>70</v>
      </c>
      <c r="L315" s="28" t="s">
        <v>70</v>
      </c>
      <c r="M315" s="8" t="s">
        <v>70</v>
      </c>
      <c r="N315" s="8" t="s">
        <v>70</v>
      </c>
      <c r="O315" s="9" t="s">
        <v>70</v>
      </c>
      <c r="P315" s="7" t="s">
        <v>71</v>
      </c>
      <c r="Q315" s="28" t="s">
        <v>71</v>
      </c>
      <c r="R315" s="28" t="s">
        <v>70</v>
      </c>
      <c r="S315" s="28" t="s">
        <v>70</v>
      </c>
      <c r="T315" s="28" t="s">
        <v>70</v>
      </c>
      <c r="U315" s="28" t="s">
        <v>70</v>
      </c>
      <c r="V315" s="8" t="s">
        <v>70</v>
      </c>
      <c r="W315" s="8" t="s">
        <v>70</v>
      </c>
      <c r="X315" s="9" t="s">
        <v>70</v>
      </c>
      <c r="Y315" s="7" t="s">
        <v>70</v>
      </c>
      <c r="Z315" s="28" t="s">
        <v>70</v>
      </c>
      <c r="AA315" s="28" t="s">
        <v>70</v>
      </c>
      <c r="AB315" s="28" t="s">
        <v>70</v>
      </c>
      <c r="AC315" s="28" t="s">
        <v>71</v>
      </c>
      <c r="AD315" s="8" t="s">
        <v>70</v>
      </c>
      <c r="AE315" s="8" t="s">
        <v>70</v>
      </c>
      <c r="AF315" s="8" t="s">
        <v>70</v>
      </c>
      <c r="AG315" s="9" t="s">
        <v>70</v>
      </c>
      <c r="AH315" s="13" t="str">
        <f t="shared" si="155"/>
        <v>H,143</v>
      </c>
      <c r="AI315" s="3" t="str">
        <f t="shared" si="156"/>
        <v>−</v>
      </c>
      <c r="AL315" s="3" t="str">
        <f t="shared" si="157"/>
        <v>−</v>
      </c>
      <c r="AM315" s="3" t="str">
        <f t="shared" si="158"/>
        <v>−</v>
      </c>
      <c r="AN315" s="3" t="str">
        <f t="shared" si="159"/>
        <v>−</v>
      </c>
      <c r="AO315" s="3" t="str">
        <f t="shared" si="128"/>
        <v>−</v>
      </c>
      <c r="AP315" s="3" t="str">
        <f t="shared" si="129"/>
        <v>−</v>
      </c>
      <c r="AQ315" s="3" t="str">
        <f t="shared" si="130"/>
        <v>−</v>
      </c>
      <c r="AR315" s="3" t="str">
        <f t="shared" si="131"/>
        <v>○</v>
      </c>
      <c r="AS315" s="3" t="str">
        <f t="shared" si="132"/>
        <v>−</v>
      </c>
      <c r="AT315" s="3" t="str">
        <f t="shared" si="133"/>
        <v>−</v>
      </c>
      <c r="AU315" s="3" t="str">
        <f t="shared" si="134"/>
        <v>−</v>
      </c>
      <c r="AV315" s="3" t="str">
        <f t="shared" si="135"/>
        <v>−</v>
      </c>
      <c r="BA315" s="3" t="str">
        <f t="shared" si="136"/>
        <v>−</v>
      </c>
      <c r="BB315" s="3" t="str">
        <f t="shared" si="137"/>
        <v>−</v>
      </c>
      <c r="BC315" s="3" t="str">
        <f t="shared" si="138"/>
        <v>−</v>
      </c>
      <c r="BI315" s="3" t="str">
        <f t="shared" si="139"/>
        <v>−</v>
      </c>
      <c r="BJ315" s="3" t="str">
        <f t="shared" si="140"/>
        <v>−</v>
      </c>
      <c r="BK315" s="3" t="str">
        <f t="shared" si="141"/>
        <v>−</v>
      </c>
      <c r="BL315" s="3" t="str">
        <f t="shared" si="142"/>
        <v>−</v>
      </c>
      <c r="BM315" s="3" t="str">
        <f t="shared" si="143"/>
        <v>−</v>
      </c>
      <c r="BN315" s="3" t="str">
        <f t="shared" si="144"/>
        <v>−</v>
      </c>
      <c r="BO315" s="3"/>
      <c r="BP315" s="3"/>
      <c r="BQ315" s="3"/>
      <c r="BR315" s="3"/>
      <c r="BS315" s="3"/>
      <c r="BT315" s="3"/>
      <c r="BU315" s="3"/>
      <c r="BV315" s="3"/>
      <c r="BW315" s="3" t="str">
        <f t="shared" si="145"/>
        <v>−</v>
      </c>
      <c r="BX315" s="3" t="str">
        <f t="shared" si="146"/>
        <v>−</v>
      </c>
      <c r="BY315" s="3" t="str">
        <f t="shared" si="147"/>
        <v>−</v>
      </c>
      <c r="BZ315" s="3" t="str">
        <f t="shared" si="148"/>
        <v>−</v>
      </c>
      <c r="CA315" s="3" t="str">
        <f t="shared" si="149"/>
        <v>−</v>
      </c>
      <c r="CB315" s="3" t="str">
        <f t="shared" si="150"/>
        <v>−</v>
      </c>
      <c r="CC315" s="3" t="str">
        <f t="shared" si="151"/>
        <v>−</v>
      </c>
      <c r="CD315" s="3" t="str">
        <f t="shared" si="152"/>
        <v>○</v>
      </c>
      <c r="CF315" s="3" t="s">
        <v>71</v>
      </c>
      <c r="CG315" s="3" t="str">
        <f t="shared" si="153"/>
        <v>−</v>
      </c>
      <c r="CH315" s="3" t="str">
        <f t="shared" si="154"/>
        <v>−</v>
      </c>
    </row>
    <row r="316" spans="1:86" ht="26" x14ac:dyDescent="0.2">
      <c r="A316" s="6" t="s">
        <v>474</v>
      </c>
      <c r="B316" s="6" t="s">
        <v>525</v>
      </c>
      <c r="C316" s="11" t="s">
        <v>1518</v>
      </c>
      <c r="D316" s="6" t="s">
        <v>470</v>
      </c>
      <c r="E316" s="6" t="s">
        <v>526</v>
      </c>
      <c r="F316" s="15" t="s">
        <v>1664</v>
      </c>
      <c r="G316" s="6" t="s">
        <v>527</v>
      </c>
      <c r="H316" s="7" t="s">
        <v>70</v>
      </c>
      <c r="I316" s="28" t="s">
        <v>71</v>
      </c>
      <c r="J316" s="28" t="s">
        <v>71</v>
      </c>
      <c r="K316" s="28" t="s">
        <v>70</v>
      </c>
      <c r="L316" s="28" t="s">
        <v>70</v>
      </c>
      <c r="M316" s="8" t="s">
        <v>71</v>
      </c>
      <c r="N316" s="8" t="s">
        <v>70</v>
      </c>
      <c r="O316" s="9" t="s">
        <v>71</v>
      </c>
      <c r="P316" s="7" t="s">
        <v>70</v>
      </c>
      <c r="Q316" s="28" t="s">
        <v>70</v>
      </c>
      <c r="R316" s="28" t="s">
        <v>70</v>
      </c>
      <c r="S316" s="28" t="s">
        <v>71</v>
      </c>
      <c r="T316" s="28" t="s">
        <v>70</v>
      </c>
      <c r="U316" s="28" t="s">
        <v>70</v>
      </c>
      <c r="V316" s="8" t="s">
        <v>70</v>
      </c>
      <c r="W316" s="8" t="s">
        <v>70</v>
      </c>
      <c r="X316" s="9" t="s">
        <v>70</v>
      </c>
      <c r="Y316" s="7" t="s">
        <v>70</v>
      </c>
      <c r="Z316" s="28" t="s">
        <v>70</v>
      </c>
      <c r="AA316" s="28" t="s">
        <v>71</v>
      </c>
      <c r="AB316" s="28" t="s">
        <v>70</v>
      </c>
      <c r="AC316" s="28" t="s">
        <v>70</v>
      </c>
      <c r="AD316" s="8" t="s">
        <v>70</v>
      </c>
      <c r="AE316" s="8" t="s">
        <v>70</v>
      </c>
      <c r="AF316" s="8" t="s">
        <v>70</v>
      </c>
      <c r="AG316" s="9" t="s">
        <v>70</v>
      </c>
      <c r="AH316" s="13" t="str">
        <f t="shared" si="155"/>
        <v>011,143</v>
      </c>
      <c r="AI316" s="3" t="str">
        <f t="shared" si="156"/>
        <v>−</v>
      </c>
      <c r="AL316" s="3" t="str">
        <f t="shared" si="157"/>
        <v>−</v>
      </c>
      <c r="AM316" s="3" t="str">
        <f t="shared" si="158"/>
        <v>−</v>
      </c>
      <c r="AN316" s="3" t="str">
        <f t="shared" si="159"/>
        <v>−</v>
      </c>
      <c r="AO316" s="3" t="str">
        <f t="shared" si="128"/>
        <v>−</v>
      </c>
      <c r="AP316" s="3" t="str">
        <f t="shared" si="129"/>
        <v>−</v>
      </c>
      <c r="AQ316" s="3" t="str">
        <f t="shared" si="130"/>
        <v>−</v>
      </c>
      <c r="AR316" s="3" t="str">
        <f t="shared" si="131"/>
        <v>−</v>
      </c>
      <c r="AS316" s="3" t="str">
        <f t="shared" si="132"/>
        <v>−</v>
      </c>
      <c r="AT316" s="3" t="str">
        <f t="shared" si="133"/>
        <v>−</v>
      </c>
      <c r="AU316" s="3" t="str">
        <f t="shared" si="134"/>
        <v>−</v>
      </c>
      <c r="AV316" s="3" t="str">
        <f t="shared" si="135"/>
        <v>−</v>
      </c>
      <c r="BA316" s="3" t="str">
        <f t="shared" si="136"/>
        <v>−</v>
      </c>
      <c r="BB316" s="3" t="str">
        <f t="shared" si="137"/>
        <v>−</v>
      </c>
      <c r="BC316" s="3" t="str">
        <f t="shared" si="138"/>
        <v>−</v>
      </c>
      <c r="BI316" s="3" t="str">
        <f t="shared" si="139"/>
        <v>−</v>
      </c>
      <c r="BJ316" s="3" t="str">
        <f t="shared" si="140"/>
        <v>−</v>
      </c>
      <c r="BK316" s="3" t="str">
        <f t="shared" si="141"/>
        <v>−</v>
      </c>
      <c r="BL316" s="3" t="str">
        <f t="shared" si="142"/>
        <v>−</v>
      </c>
      <c r="BM316" s="3" t="str">
        <f t="shared" si="143"/>
        <v>−</v>
      </c>
      <c r="BN316" s="3" t="str">
        <f t="shared" si="144"/>
        <v>○</v>
      </c>
      <c r="BO316" s="3"/>
      <c r="BP316" s="3"/>
      <c r="BQ316" s="3"/>
      <c r="BR316" s="3"/>
      <c r="BS316" s="14" t="s">
        <v>71</v>
      </c>
      <c r="BT316" s="3"/>
      <c r="BU316" s="3"/>
      <c r="BV316" s="3"/>
      <c r="BW316" s="3" t="str">
        <f t="shared" si="145"/>
        <v>−</v>
      </c>
      <c r="BX316" s="3" t="str">
        <f t="shared" si="146"/>
        <v>−</v>
      </c>
      <c r="BY316" s="3" t="str">
        <f t="shared" si="147"/>
        <v>−</v>
      </c>
      <c r="BZ316" s="3" t="str">
        <f t="shared" si="148"/>
        <v>−</v>
      </c>
      <c r="CA316" s="3" t="str">
        <f t="shared" si="149"/>
        <v>−</v>
      </c>
      <c r="CB316" s="3" t="str">
        <f t="shared" si="150"/>
        <v>−</v>
      </c>
      <c r="CC316" s="3" t="str">
        <f t="shared" si="151"/>
        <v>−</v>
      </c>
      <c r="CD316" s="3" t="str">
        <f t="shared" si="152"/>
        <v>○</v>
      </c>
      <c r="CE316" s="3" t="s">
        <v>71</v>
      </c>
      <c r="CG316" s="3" t="str">
        <f t="shared" si="153"/>
        <v>−</v>
      </c>
      <c r="CH316" s="3" t="str">
        <f t="shared" si="154"/>
        <v>−</v>
      </c>
    </row>
    <row r="317" spans="1:86" ht="39" x14ac:dyDescent="0.2">
      <c r="A317" s="6" t="s">
        <v>474</v>
      </c>
      <c r="B317" s="6" t="s">
        <v>528</v>
      </c>
      <c r="C317" s="11" t="s">
        <v>1519</v>
      </c>
      <c r="D317" s="6" t="s">
        <v>470</v>
      </c>
      <c r="E317" s="6" t="s">
        <v>529</v>
      </c>
      <c r="F317" s="15" t="s">
        <v>1687</v>
      </c>
      <c r="G317" s="6" t="s">
        <v>530</v>
      </c>
      <c r="H317" s="7" t="s">
        <v>70</v>
      </c>
      <c r="I317" s="28" t="s">
        <v>71</v>
      </c>
      <c r="J317" s="28" t="s">
        <v>71</v>
      </c>
      <c r="K317" s="28" t="s">
        <v>71</v>
      </c>
      <c r="L317" s="28" t="s">
        <v>71</v>
      </c>
      <c r="M317" s="8" t="s">
        <v>71</v>
      </c>
      <c r="N317" s="8" t="s">
        <v>71</v>
      </c>
      <c r="O317" s="9" t="s">
        <v>71</v>
      </c>
      <c r="P317" s="7" t="s">
        <v>71</v>
      </c>
      <c r="Q317" s="28" t="s">
        <v>70</v>
      </c>
      <c r="R317" s="28" t="s">
        <v>71</v>
      </c>
      <c r="S317" s="28" t="s">
        <v>71</v>
      </c>
      <c r="T317" s="28" t="s">
        <v>70</v>
      </c>
      <c r="U317" s="28" t="s">
        <v>70</v>
      </c>
      <c r="V317" s="8" t="s">
        <v>70</v>
      </c>
      <c r="W317" s="8" t="s">
        <v>70</v>
      </c>
      <c r="X317" s="9" t="s">
        <v>70</v>
      </c>
      <c r="Y317" s="7" t="s">
        <v>70</v>
      </c>
      <c r="Z317" s="28" t="s">
        <v>70</v>
      </c>
      <c r="AA317" s="28" t="s">
        <v>70</v>
      </c>
      <c r="AB317" s="28" t="s">
        <v>70</v>
      </c>
      <c r="AC317" s="28" t="s">
        <v>71</v>
      </c>
      <c r="AD317" s="8" t="s">
        <v>70</v>
      </c>
      <c r="AE317" s="8" t="s">
        <v>70</v>
      </c>
      <c r="AF317" s="8" t="s">
        <v>70</v>
      </c>
      <c r="AG317" s="9" t="s">
        <v>70</v>
      </c>
      <c r="AH317" s="13" t="str">
        <f t="shared" si="155"/>
        <v>011</v>
      </c>
      <c r="AI317" s="3" t="str">
        <f t="shared" si="156"/>
        <v>−</v>
      </c>
      <c r="AL317" s="3" t="str">
        <f t="shared" si="157"/>
        <v>−</v>
      </c>
      <c r="AM317" s="3" t="str">
        <f t="shared" si="158"/>
        <v>−</v>
      </c>
      <c r="AN317" s="3" t="str">
        <f t="shared" si="159"/>
        <v>−</v>
      </c>
      <c r="AO317" s="3" t="str">
        <f t="shared" si="128"/>
        <v>−</v>
      </c>
      <c r="AP317" s="3" t="str">
        <f t="shared" si="129"/>
        <v>−</v>
      </c>
      <c r="AQ317" s="3" t="str">
        <f t="shared" si="130"/>
        <v>−</v>
      </c>
      <c r="AR317" s="3" t="str">
        <f t="shared" si="131"/>
        <v>−</v>
      </c>
      <c r="AS317" s="3" t="str">
        <f t="shared" si="132"/>
        <v>−</v>
      </c>
      <c r="AT317" s="3" t="str">
        <f t="shared" si="133"/>
        <v>−</v>
      </c>
      <c r="AU317" s="3" t="str">
        <f t="shared" si="134"/>
        <v>−</v>
      </c>
      <c r="AV317" s="3" t="str">
        <f t="shared" si="135"/>
        <v>−</v>
      </c>
      <c r="BA317" s="3" t="str">
        <f t="shared" si="136"/>
        <v>−</v>
      </c>
      <c r="BB317" s="3" t="str">
        <f t="shared" si="137"/>
        <v>−</v>
      </c>
      <c r="BC317" s="3" t="str">
        <f t="shared" si="138"/>
        <v>−</v>
      </c>
      <c r="BI317" s="3" t="str">
        <f t="shared" si="139"/>
        <v>−</v>
      </c>
      <c r="BJ317" s="3" t="str">
        <f t="shared" si="140"/>
        <v>−</v>
      </c>
      <c r="BK317" s="3" t="str">
        <f t="shared" si="141"/>
        <v>−</v>
      </c>
      <c r="BL317" s="3" t="str">
        <f t="shared" si="142"/>
        <v>−</v>
      </c>
      <c r="BM317" s="3" t="str">
        <f t="shared" si="143"/>
        <v>−</v>
      </c>
      <c r="BN317" s="3" t="str">
        <f t="shared" si="144"/>
        <v>○</v>
      </c>
      <c r="BO317" s="3"/>
      <c r="BP317" s="3"/>
      <c r="BQ317" s="3"/>
      <c r="BR317" s="3"/>
      <c r="BS317" s="14" t="s">
        <v>71</v>
      </c>
      <c r="BT317" s="3"/>
      <c r="BU317" s="3"/>
      <c r="BV317" s="3"/>
      <c r="BW317" s="3" t="str">
        <f t="shared" si="145"/>
        <v>−</v>
      </c>
      <c r="BX317" s="3" t="str">
        <f t="shared" si="146"/>
        <v>−</v>
      </c>
      <c r="BY317" s="3" t="str">
        <f t="shared" si="147"/>
        <v>−</v>
      </c>
      <c r="BZ317" s="3" t="str">
        <f t="shared" si="148"/>
        <v>−</v>
      </c>
      <c r="CA317" s="3" t="str">
        <f t="shared" si="149"/>
        <v>−</v>
      </c>
      <c r="CB317" s="3" t="str">
        <f t="shared" si="150"/>
        <v>−</v>
      </c>
      <c r="CC317" s="3" t="str">
        <f t="shared" si="151"/>
        <v>−</v>
      </c>
      <c r="CD317" s="3" t="str">
        <f t="shared" si="152"/>
        <v>−</v>
      </c>
      <c r="CG317" s="3" t="str">
        <f t="shared" si="153"/>
        <v>−</v>
      </c>
      <c r="CH317" s="3" t="str">
        <f t="shared" si="154"/>
        <v>−</v>
      </c>
    </row>
    <row r="318" spans="1:86" ht="52" x14ac:dyDescent="0.2">
      <c r="A318" s="6" t="s">
        <v>474</v>
      </c>
      <c r="B318" s="6" t="s">
        <v>576</v>
      </c>
      <c r="C318" s="11" t="s">
        <v>1520</v>
      </c>
      <c r="D318" s="6" t="s">
        <v>470</v>
      </c>
      <c r="E318" s="6" t="s">
        <v>577</v>
      </c>
      <c r="F318" s="17" t="s">
        <v>1680</v>
      </c>
      <c r="G318" s="6" t="s">
        <v>578</v>
      </c>
      <c r="H318" s="7" t="s">
        <v>70</v>
      </c>
      <c r="I318" s="28" t="s">
        <v>71</v>
      </c>
      <c r="J318" s="28" t="s">
        <v>71</v>
      </c>
      <c r="K318" s="28" t="s">
        <v>71</v>
      </c>
      <c r="L318" s="28" t="s">
        <v>71</v>
      </c>
      <c r="M318" s="8" t="s">
        <v>71</v>
      </c>
      <c r="N318" s="8" t="s">
        <v>71</v>
      </c>
      <c r="O318" s="9" t="s">
        <v>71</v>
      </c>
      <c r="P318" s="7" t="s">
        <v>70</v>
      </c>
      <c r="Q318" s="28" t="s">
        <v>70</v>
      </c>
      <c r="R318" s="28" t="s">
        <v>70</v>
      </c>
      <c r="S318" s="28" t="s">
        <v>71</v>
      </c>
      <c r="T318" s="28" t="s">
        <v>70</v>
      </c>
      <c r="U318" s="28" t="s">
        <v>70</v>
      </c>
      <c r="V318" s="8" t="s">
        <v>70</v>
      </c>
      <c r="W318" s="8" t="s">
        <v>70</v>
      </c>
      <c r="X318" s="9" t="s">
        <v>70</v>
      </c>
      <c r="Y318" s="7" t="s">
        <v>70</v>
      </c>
      <c r="Z318" s="28" t="s">
        <v>70</v>
      </c>
      <c r="AA318" s="28" t="s">
        <v>70</v>
      </c>
      <c r="AB318" s="28" t="s">
        <v>70</v>
      </c>
      <c r="AC318" s="28" t="s">
        <v>71</v>
      </c>
      <c r="AD318" s="8" t="s">
        <v>70</v>
      </c>
      <c r="AE318" s="8" t="s">
        <v>70</v>
      </c>
      <c r="AF318" s="8" t="s">
        <v>70</v>
      </c>
      <c r="AG318" s="9" t="s">
        <v>70</v>
      </c>
      <c r="AH318" s="13" t="str">
        <f t="shared" si="155"/>
        <v>O,011,143</v>
      </c>
      <c r="AI318" s="3" t="str">
        <f t="shared" si="156"/>
        <v>−</v>
      </c>
      <c r="AL318" s="3" t="str">
        <f t="shared" si="157"/>
        <v>−</v>
      </c>
      <c r="AM318" s="3" t="str">
        <f t="shared" si="158"/>
        <v>−</v>
      </c>
      <c r="AN318" s="3" t="str">
        <f t="shared" si="159"/>
        <v>−</v>
      </c>
      <c r="AO318" s="3" t="str">
        <f t="shared" si="128"/>
        <v>−</v>
      </c>
      <c r="AP318" s="3" t="str">
        <f t="shared" si="129"/>
        <v>−</v>
      </c>
      <c r="AQ318" s="3" t="str">
        <f t="shared" si="130"/>
        <v>−</v>
      </c>
      <c r="AR318" s="3" t="str">
        <f t="shared" si="131"/>
        <v>−</v>
      </c>
      <c r="AS318" s="3" t="str">
        <f t="shared" si="132"/>
        <v>−</v>
      </c>
      <c r="AT318" s="3" t="str">
        <f t="shared" si="133"/>
        <v>−</v>
      </c>
      <c r="AU318" s="3" t="str">
        <f t="shared" si="134"/>
        <v>−</v>
      </c>
      <c r="AV318" s="3" t="str">
        <f t="shared" si="135"/>
        <v>−</v>
      </c>
      <c r="BA318" s="3" t="str">
        <f t="shared" si="136"/>
        <v>−</v>
      </c>
      <c r="BB318" s="3" t="str">
        <f t="shared" si="137"/>
        <v>−</v>
      </c>
      <c r="BC318" s="3" t="str">
        <f t="shared" si="138"/>
        <v>○</v>
      </c>
      <c r="BF318" s="3" t="s">
        <v>71</v>
      </c>
      <c r="BG318" s="3" t="s">
        <v>71</v>
      </c>
      <c r="BI318" s="3" t="str">
        <f t="shared" si="139"/>
        <v>−</v>
      </c>
      <c r="BJ318" s="3" t="str">
        <f t="shared" si="140"/>
        <v>−</v>
      </c>
      <c r="BK318" s="3" t="str">
        <f t="shared" si="141"/>
        <v>−</v>
      </c>
      <c r="BL318" s="3" t="str">
        <f t="shared" si="142"/>
        <v>−</v>
      </c>
      <c r="BM318" s="3" t="str">
        <f t="shared" si="143"/>
        <v>−</v>
      </c>
      <c r="BN318" s="3" t="str">
        <f t="shared" si="144"/>
        <v>○</v>
      </c>
      <c r="BO318" s="3"/>
      <c r="BP318" s="3"/>
      <c r="BQ318" s="3"/>
      <c r="BR318" s="3"/>
      <c r="BS318" s="14" t="s">
        <v>71</v>
      </c>
      <c r="BT318" s="3"/>
      <c r="BU318" s="3"/>
      <c r="BV318" s="3"/>
      <c r="BW318" s="3" t="str">
        <f t="shared" si="145"/>
        <v>−</v>
      </c>
      <c r="BX318" s="3" t="str">
        <f t="shared" si="146"/>
        <v>−</v>
      </c>
      <c r="BY318" s="3" t="str">
        <f t="shared" si="147"/>
        <v>−</v>
      </c>
      <c r="BZ318" s="3" t="str">
        <f t="shared" si="148"/>
        <v>−</v>
      </c>
      <c r="CA318" s="3" t="str">
        <f t="shared" si="149"/>
        <v>−</v>
      </c>
      <c r="CB318" s="3" t="str">
        <f t="shared" si="150"/>
        <v>−</v>
      </c>
      <c r="CC318" s="3" t="str">
        <f t="shared" si="151"/>
        <v>−</v>
      </c>
      <c r="CD318" s="3" t="str">
        <f t="shared" si="152"/>
        <v>○</v>
      </c>
      <c r="CE318" s="3" t="s">
        <v>71</v>
      </c>
      <c r="CG318" s="3" t="str">
        <f t="shared" si="153"/>
        <v>−</v>
      </c>
      <c r="CH318" s="3" t="str">
        <f t="shared" si="154"/>
        <v>−</v>
      </c>
    </row>
    <row r="319" spans="1:86" ht="39" x14ac:dyDescent="0.2">
      <c r="A319" s="6" t="s">
        <v>474</v>
      </c>
      <c r="B319" s="6" t="s">
        <v>554</v>
      </c>
      <c r="C319" s="11" t="s">
        <v>1521</v>
      </c>
      <c r="D319" s="6" t="s">
        <v>470</v>
      </c>
      <c r="E319" s="6" t="s">
        <v>555</v>
      </c>
      <c r="F319" s="17" t="s">
        <v>1688</v>
      </c>
      <c r="G319" s="6" t="s">
        <v>556</v>
      </c>
      <c r="H319" s="7" t="s">
        <v>70</v>
      </c>
      <c r="I319" s="28" t="s">
        <v>71</v>
      </c>
      <c r="J319" s="28" t="s">
        <v>70</v>
      </c>
      <c r="K319" s="28" t="s">
        <v>70</v>
      </c>
      <c r="L319" s="28" t="s">
        <v>70</v>
      </c>
      <c r="M319" s="8" t="s">
        <v>70</v>
      </c>
      <c r="N319" s="8" t="s">
        <v>71</v>
      </c>
      <c r="O319" s="9" t="s">
        <v>70</v>
      </c>
      <c r="P319" s="7" t="s">
        <v>70</v>
      </c>
      <c r="Q319" s="28" t="s">
        <v>70</v>
      </c>
      <c r="R319" s="28" t="s">
        <v>70</v>
      </c>
      <c r="S319" s="28" t="s">
        <v>71</v>
      </c>
      <c r="T319" s="28" t="s">
        <v>70</v>
      </c>
      <c r="U319" s="28" t="s">
        <v>70</v>
      </c>
      <c r="V319" s="8" t="s">
        <v>70</v>
      </c>
      <c r="W319" s="8" t="s">
        <v>70</v>
      </c>
      <c r="X319" s="9" t="s">
        <v>70</v>
      </c>
      <c r="Y319" s="7" t="s">
        <v>70</v>
      </c>
      <c r="Z319" s="28" t="s">
        <v>70</v>
      </c>
      <c r="AA319" s="28" t="s">
        <v>70</v>
      </c>
      <c r="AB319" s="28" t="s">
        <v>70</v>
      </c>
      <c r="AC319" s="28" t="s">
        <v>71</v>
      </c>
      <c r="AD319" s="8" t="s">
        <v>70</v>
      </c>
      <c r="AE319" s="8" t="s">
        <v>70</v>
      </c>
      <c r="AF319" s="8" t="s">
        <v>70</v>
      </c>
      <c r="AG319" s="9" t="s">
        <v>70</v>
      </c>
      <c r="AH319" s="13" t="str">
        <f t="shared" si="155"/>
        <v>D,011,142</v>
      </c>
      <c r="AI319" s="3" t="str">
        <f t="shared" si="156"/>
        <v>−</v>
      </c>
      <c r="AL319" s="3" t="str">
        <f t="shared" si="157"/>
        <v>−</v>
      </c>
      <c r="AM319" s="3" t="str">
        <f t="shared" si="158"/>
        <v>−</v>
      </c>
      <c r="AN319" s="3" t="str">
        <f t="shared" si="159"/>
        <v>○</v>
      </c>
      <c r="AO319" s="3" t="str">
        <f t="shared" si="128"/>
        <v>−</v>
      </c>
      <c r="AP319" s="3" t="str">
        <f t="shared" si="129"/>
        <v>−</v>
      </c>
      <c r="AQ319" s="3" t="str">
        <f t="shared" si="130"/>
        <v>−</v>
      </c>
      <c r="AR319" s="3" t="str">
        <f t="shared" si="131"/>
        <v>−</v>
      </c>
      <c r="AS319" s="3" t="str">
        <f t="shared" si="132"/>
        <v>−</v>
      </c>
      <c r="AT319" s="3" t="str">
        <f t="shared" si="133"/>
        <v>−</v>
      </c>
      <c r="AU319" s="3" t="str">
        <f t="shared" si="134"/>
        <v>−</v>
      </c>
      <c r="AV319" s="3" t="str">
        <f t="shared" si="135"/>
        <v>−</v>
      </c>
      <c r="BA319" s="3" t="str">
        <f t="shared" si="136"/>
        <v>−</v>
      </c>
      <c r="BB319" s="3" t="str">
        <f t="shared" si="137"/>
        <v>−</v>
      </c>
      <c r="BC319" s="3" t="str">
        <f t="shared" si="138"/>
        <v>−</v>
      </c>
      <c r="BI319" s="3" t="str">
        <f t="shared" si="139"/>
        <v>−</v>
      </c>
      <c r="BJ319" s="3" t="str">
        <f t="shared" si="140"/>
        <v>−</v>
      </c>
      <c r="BK319" s="3" t="str">
        <f t="shared" si="141"/>
        <v>−</v>
      </c>
      <c r="BL319" s="3" t="str">
        <f t="shared" si="142"/>
        <v>−</v>
      </c>
      <c r="BM319" s="3" t="str">
        <f t="shared" si="143"/>
        <v>−</v>
      </c>
      <c r="BN319" s="3" t="str">
        <f t="shared" si="144"/>
        <v>○</v>
      </c>
      <c r="BO319" s="3"/>
      <c r="BP319" s="3"/>
      <c r="BQ319" s="3"/>
      <c r="BR319" s="3"/>
      <c r="BS319" s="14" t="s">
        <v>71</v>
      </c>
      <c r="BT319" s="14" t="s">
        <v>71</v>
      </c>
      <c r="BU319" s="3"/>
      <c r="BV319" s="3"/>
      <c r="BW319" s="3" t="str">
        <f t="shared" si="145"/>
        <v>−</v>
      </c>
      <c r="BX319" s="3" t="str">
        <f t="shared" si="146"/>
        <v>−</v>
      </c>
      <c r="BY319" s="3" t="str">
        <f t="shared" si="147"/>
        <v>−</v>
      </c>
      <c r="BZ319" s="3" t="str">
        <f t="shared" si="148"/>
        <v>−</v>
      </c>
      <c r="CA319" s="3" t="str">
        <f t="shared" si="149"/>
        <v>−</v>
      </c>
      <c r="CB319" s="3" t="str">
        <f t="shared" si="150"/>
        <v>−</v>
      </c>
      <c r="CC319" s="3" t="str">
        <f t="shared" si="151"/>
        <v>○</v>
      </c>
      <c r="CD319" s="3" t="str">
        <f t="shared" si="152"/>
        <v>−</v>
      </c>
      <c r="CG319" s="3" t="str">
        <f t="shared" si="153"/>
        <v>−</v>
      </c>
      <c r="CH319" s="3" t="str">
        <f t="shared" si="154"/>
        <v>−</v>
      </c>
    </row>
    <row r="320" spans="1:86" ht="39" x14ac:dyDescent="0.2">
      <c r="A320" s="6" t="s">
        <v>474</v>
      </c>
      <c r="B320" s="6" t="s">
        <v>573</v>
      </c>
      <c r="C320" s="11" t="s">
        <v>1522</v>
      </c>
      <c r="D320" s="6" t="s">
        <v>470</v>
      </c>
      <c r="E320" s="6" t="s">
        <v>574</v>
      </c>
      <c r="F320" s="15" t="s">
        <v>1656</v>
      </c>
      <c r="G320" s="6" t="s">
        <v>575</v>
      </c>
      <c r="H320" s="7" t="s">
        <v>70</v>
      </c>
      <c r="I320" s="28" t="s">
        <v>71</v>
      </c>
      <c r="J320" s="28" t="s">
        <v>70</v>
      </c>
      <c r="K320" s="28" t="s">
        <v>70</v>
      </c>
      <c r="L320" s="28" t="s">
        <v>70</v>
      </c>
      <c r="M320" s="8" t="s">
        <v>70</v>
      </c>
      <c r="N320" s="8" t="s">
        <v>70</v>
      </c>
      <c r="O320" s="9" t="s">
        <v>71</v>
      </c>
      <c r="P320" s="7" t="s">
        <v>70</v>
      </c>
      <c r="Q320" s="28" t="s">
        <v>70</v>
      </c>
      <c r="R320" s="28" t="s">
        <v>70</v>
      </c>
      <c r="S320" s="28" t="s">
        <v>70</v>
      </c>
      <c r="T320" s="28" t="s">
        <v>71</v>
      </c>
      <c r="U320" s="28" t="s">
        <v>70</v>
      </c>
      <c r="V320" s="8" t="s">
        <v>71</v>
      </c>
      <c r="W320" s="8" t="s">
        <v>70</v>
      </c>
      <c r="X320" s="9" t="s">
        <v>71</v>
      </c>
      <c r="Y320" s="7" t="s">
        <v>70</v>
      </c>
      <c r="Z320" s="28" t="s">
        <v>70</v>
      </c>
      <c r="AA320" s="28" t="s">
        <v>70</v>
      </c>
      <c r="AB320" s="28" t="s">
        <v>70</v>
      </c>
      <c r="AC320" s="28" t="s">
        <v>71</v>
      </c>
      <c r="AD320" s="8" t="s">
        <v>70</v>
      </c>
      <c r="AE320" s="8" t="s">
        <v>70</v>
      </c>
      <c r="AF320" s="8" t="s">
        <v>70</v>
      </c>
      <c r="AG320" s="9" t="s">
        <v>70</v>
      </c>
      <c r="AH320" s="13" t="str">
        <f t="shared" si="155"/>
        <v>011</v>
      </c>
      <c r="AI320" s="3" t="str">
        <f t="shared" si="156"/>
        <v>−</v>
      </c>
      <c r="AL320" s="3" t="str">
        <f t="shared" si="157"/>
        <v>−</v>
      </c>
      <c r="AM320" s="3" t="str">
        <f t="shared" si="158"/>
        <v>−</v>
      </c>
      <c r="AN320" s="3" t="str">
        <f t="shared" si="159"/>
        <v>−</v>
      </c>
      <c r="AO320" s="3" t="str">
        <f t="shared" si="128"/>
        <v>−</v>
      </c>
      <c r="AP320" s="3" t="str">
        <f t="shared" si="129"/>
        <v>−</v>
      </c>
      <c r="AQ320" s="3" t="str">
        <f t="shared" si="130"/>
        <v>−</v>
      </c>
      <c r="AR320" s="3" t="str">
        <f t="shared" si="131"/>
        <v>−</v>
      </c>
      <c r="AS320" s="3" t="str">
        <f t="shared" si="132"/>
        <v>−</v>
      </c>
      <c r="AT320" s="3" t="str">
        <f t="shared" si="133"/>
        <v>−</v>
      </c>
      <c r="AU320" s="3" t="str">
        <f t="shared" si="134"/>
        <v>−</v>
      </c>
      <c r="AV320" s="3" t="str">
        <f t="shared" si="135"/>
        <v>−</v>
      </c>
      <c r="BA320" s="3" t="str">
        <f t="shared" si="136"/>
        <v>−</v>
      </c>
      <c r="BB320" s="3" t="str">
        <f t="shared" si="137"/>
        <v>−</v>
      </c>
      <c r="BC320" s="3" t="str">
        <f t="shared" si="138"/>
        <v>−</v>
      </c>
      <c r="BI320" s="3" t="str">
        <f t="shared" si="139"/>
        <v>−</v>
      </c>
      <c r="BJ320" s="3" t="str">
        <f t="shared" si="140"/>
        <v>−</v>
      </c>
      <c r="BK320" s="3" t="str">
        <f t="shared" si="141"/>
        <v>−</v>
      </c>
      <c r="BL320" s="3" t="str">
        <f t="shared" si="142"/>
        <v>−</v>
      </c>
      <c r="BM320" s="3" t="str">
        <f t="shared" si="143"/>
        <v>−</v>
      </c>
      <c r="BN320" s="3" t="str">
        <f t="shared" si="144"/>
        <v>○</v>
      </c>
      <c r="BS320" s="14" t="s">
        <v>71</v>
      </c>
      <c r="BW320" s="3" t="str">
        <f t="shared" si="145"/>
        <v>−</v>
      </c>
      <c r="BX320" s="3" t="str">
        <f t="shared" si="146"/>
        <v>−</v>
      </c>
      <c r="BY320" s="3" t="str">
        <f t="shared" si="147"/>
        <v>−</v>
      </c>
      <c r="BZ320" s="3" t="str">
        <f t="shared" si="148"/>
        <v>−</v>
      </c>
      <c r="CA320" s="3" t="str">
        <f t="shared" si="149"/>
        <v>−</v>
      </c>
      <c r="CB320" s="3" t="str">
        <f t="shared" si="150"/>
        <v>−</v>
      </c>
      <c r="CC320" s="3" t="str">
        <f t="shared" si="151"/>
        <v>−</v>
      </c>
      <c r="CD320" s="3" t="str">
        <f t="shared" si="152"/>
        <v>−</v>
      </c>
      <c r="CG320" s="3" t="str">
        <f t="shared" si="153"/>
        <v>−</v>
      </c>
      <c r="CH320" s="3" t="str">
        <f t="shared" si="154"/>
        <v>−</v>
      </c>
    </row>
    <row r="321" spans="1:86" ht="26" x14ac:dyDescent="0.2">
      <c r="A321" s="6" t="s">
        <v>474</v>
      </c>
      <c r="B321" s="6" t="s">
        <v>543</v>
      </c>
      <c r="C321" s="11" t="s">
        <v>1523</v>
      </c>
      <c r="D321" s="6" t="s">
        <v>470</v>
      </c>
      <c r="E321" s="6" t="s">
        <v>544</v>
      </c>
      <c r="F321" s="15" t="s">
        <v>1689</v>
      </c>
      <c r="G321" s="6" t="s">
        <v>545</v>
      </c>
      <c r="H321" s="7" t="s">
        <v>70</v>
      </c>
      <c r="I321" s="28" t="s">
        <v>71</v>
      </c>
      <c r="J321" s="28" t="s">
        <v>70</v>
      </c>
      <c r="K321" s="28" t="s">
        <v>70</v>
      </c>
      <c r="L321" s="28" t="s">
        <v>70</v>
      </c>
      <c r="M321" s="8" t="s">
        <v>70</v>
      </c>
      <c r="N321" s="8" t="s">
        <v>71</v>
      </c>
      <c r="O321" s="9" t="s">
        <v>71</v>
      </c>
      <c r="P321" s="7" t="s">
        <v>70</v>
      </c>
      <c r="Q321" s="28" t="s">
        <v>70</v>
      </c>
      <c r="R321" s="28" t="s">
        <v>70</v>
      </c>
      <c r="S321" s="28" t="s">
        <v>71</v>
      </c>
      <c r="T321" s="28" t="s">
        <v>70</v>
      </c>
      <c r="U321" s="28" t="s">
        <v>70</v>
      </c>
      <c r="V321" s="8" t="s">
        <v>70</v>
      </c>
      <c r="W321" s="8" t="s">
        <v>71</v>
      </c>
      <c r="X321" s="9" t="s">
        <v>71</v>
      </c>
      <c r="Y321" s="7" t="s">
        <v>70</v>
      </c>
      <c r="Z321" s="28" t="s">
        <v>70</v>
      </c>
      <c r="AA321" s="28" t="s">
        <v>70</v>
      </c>
      <c r="AB321" s="28" t="s">
        <v>70</v>
      </c>
      <c r="AC321" s="28" t="s">
        <v>71</v>
      </c>
      <c r="AD321" s="8" t="s">
        <v>70</v>
      </c>
      <c r="AE321" s="8" t="s">
        <v>70</v>
      </c>
      <c r="AF321" s="8" t="s">
        <v>70</v>
      </c>
      <c r="AG321" s="9" t="s">
        <v>70</v>
      </c>
      <c r="AH321" s="13" t="str">
        <f t="shared" si="155"/>
        <v>144</v>
      </c>
      <c r="AI321" s="3" t="str">
        <f t="shared" si="156"/>
        <v>−</v>
      </c>
      <c r="AL321" s="3" t="str">
        <f t="shared" si="157"/>
        <v>−</v>
      </c>
      <c r="AM321" s="3" t="str">
        <f t="shared" si="158"/>
        <v>−</v>
      </c>
      <c r="AN321" s="3" t="str">
        <f t="shared" si="159"/>
        <v>−</v>
      </c>
      <c r="AO321" s="3" t="str">
        <f t="shared" si="128"/>
        <v>−</v>
      </c>
      <c r="AP321" s="3" t="str">
        <f t="shared" si="129"/>
        <v>−</v>
      </c>
      <c r="AQ321" s="3" t="str">
        <f t="shared" si="130"/>
        <v>−</v>
      </c>
      <c r="AR321" s="3" t="str">
        <f t="shared" si="131"/>
        <v>−</v>
      </c>
      <c r="AS321" s="3" t="str">
        <f t="shared" si="132"/>
        <v>−</v>
      </c>
      <c r="AT321" s="3" t="str">
        <f t="shared" si="133"/>
        <v>−</v>
      </c>
      <c r="AU321" s="3" t="str">
        <f t="shared" si="134"/>
        <v>−</v>
      </c>
      <c r="AV321" s="3" t="str">
        <f t="shared" si="135"/>
        <v>−</v>
      </c>
      <c r="BA321" s="3" t="str">
        <f t="shared" si="136"/>
        <v>−</v>
      </c>
      <c r="BB321" s="3" t="str">
        <f t="shared" si="137"/>
        <v>−</v>
      </c>
      <c r="BC321" s="3" t="str">
        <f t="shared" si="138"/>
        <v>−</v>
      </c>
      <c r="BI321" s="3" t="str">
        <f t="shared" si="139"/>
        <v>−</v>
      </c>
      <c r="BJ321" s="3" t="str">
        <f t="shared" si="140"/>
        <v>−</v>
      </c>
      <c r="BK321" s="3" t="str">
        <f t="shared" si="141"/>
        <v>−</v>
      </c>
      <c r="BL321" s="3" t="str">
        <f t="shared" si="142"/>
        <v>−</v>
      </c>
      <c r="BM321" s="3" t="str">
        <f t="shared" si="143"/>
        <v>−</v>
      </c>
      <c r="BN321" s="3" t="str">
        <f t="shared" si="144"/>
        <v>−</v>
      </c>
      <c r="BO321" s="3"/>
      <c r="BP321" s="3"/>
      <c r="BQ321" s="3"/>
      <c r="BR321" s="3"/>
      <c r="BS321" s="3"/>
      <c r="BT321" s="14" t="s">
        <v>71</v>
      </c>
      <c r="BU321" s="3"/>
      <c r="BV321" s="3"/>
      <c r="BW321" s="3" t="str">
        <f t="shared" si="145"/>
        <v>−</v>
      </c>
      <c r="BX321" s="3" t="str">
        <f t="shared" si="146"/>
        <v>−</v>
      </c>
      <c r="BY321" s="3" t="str">
        <f t="shared" si="147"/>
        <v>−</v>
      </c>
      <c r="BZ321" s="3" t="str">
        <f t="shared" si="148"/>
        <v>−</v>
      </c>
      <c r="CA321" s="3" t="str">
        <f t="shared" si="149"/>
        <v>−</v>
      </c>
      <c r="CB321" s="3" t="str">
        <f t="shared" si="150"/>
        <v>−</v>
      </c>
      <c r="CC321" s="3" t="str">
        <f t="shared" si="151"/>
        <v>−</v>
      </c>
      <c r="CD321" s="3" t="str">
        <f t="shared" si="152"/>
        <v>−</v>
      </c>
      <c r="CG321" s="3" t="str">
        <f t="shared" si="153"/>
        <v>○</v>
      </c>
      <c r="CH321" s="3" t="str">
        <f t="shared" si="154"/>
        <v>−</v>
      </c>
    </row>
    <row r="322" spans="1:86" ht="26" x14ac:dyDescent="0.2">
      <c r="A322" s="6" t="s">
        <v>474</v>
      </c>
      <c r="B322" s="6" t="s">
        <v>557</v>
      </c>
      <c r="C322" s="11" t="s">
        <v>1524</v>
      </c>
      <c r="D322" s="6" t="s">
        <v>470</v>
      </c>
      <c r="E322" s="6" t="s">
        <v>1202</v>
      </c>
      <c r="F322" s="17" t="s">
        <v>1668</v>
      </c>
      <c r="G322" s="6" t="s">
        <v>558</v>
      </c>
      <c r="H322" s="7" t="s">
        <v>70</v>
      </c>
      <c r="I322" s="28" t="s">
        <v>71</v>
      </c>
      <c r="J322" s="28" t="s">
        <v>71</v>
      </c>
      <c r="K322" s="28" t="s">
        <v>71</v>
      </c>
      <c r="L322" s="28" t="s">
        <v>71</v>
      </c>
      <c r="M322" s="8" t="s">
        <v>71</v>
      </c>
      <c r="N322" s="8" t="s">
        <v>71</v>
      </c>
      <c r="O322" s="9" t="s">
        <v>71</v>
      </c>
      <c r="P322" s="7" t="s">
        <v>70</v>
      </c>
      <c r="Q322" s="28" t="s">
        <v>70</v>
      </c>
      <c r="R322" s="28" t="s">
        <v>70</v>
      </c>
      <c r="S322" s="28" t="s">
        <v>70</v>
      </c>
      <c r="T322" s="28" t="s">
        <v>70</v>
      </c>
      <c r="U322" s="28" t="s">
        <v>70</v>
      </c>
      <c r="V322" s="8" t="s">
        <v>70</v>
      </c>
      <c r="W322" s="8" t="s">
        <v>71</v>
      </c>
      <c r="X322" s="9" t="s">
        <v>70</v>
      </c>
      <c r="Y322" s="7" t="s">
        <v>70</v>
      </c>
      <c r="Z322" s="28" t="s">
        <v>70</v>
      </c>
      <c r="AA322" s="28" t="s">
        <v>70</v>
      </c>
      <c r="AB322" s="28" t="s">
        <v>70</v>
      </c>
      <c r="AC322" s="28" t="s">
        <v>71</v>
      </c>
      <c r="AD322" s="8" t="s">
        <v>70</v>
      </c>
      <c r="AE322" s="8" t="s">
        <v>70</v>
      </c>
      <c r="AF322" s="8" t="s">
        <v>70</v>
      </c>
      <c r="AG322" s="9" t="s">
        <v>70</v>
      </c>
      <c r="AH322" s="13" t="str">
        <f t="shared" si="155"/>
        <v>O,011</v>
      </c>
      <c r="AI322" s="3" t="str">
        <f t="shared" si="156"/>
        <v>−</v>
      </c>
      <c r="AL322" s="3" t="str">
        <f t="shared" si="157"/>
        <v>−</v>
      </c>
      <c r="AM322" s="3" t="str">
        <f t="shared" si="158"/>
        <v>−</v>
      </c>
      <c r="AN322" s="3" t="str">
        <f t="shared" si="159"/>
        <v>−</v>
      </c>
      <c r="AO322" s="3" t="str">
        <f t="shared" si="128"/>
        <v>−</v>
      </c>
      <c r="AP322" s="3" t="str">
        <f t="shared" si="129"/>
        <v>−</v>
      </c>
      <c r="AQ322" s="3" t="str">
        <f t="shared" si="130"/>
        <v>−</v>
      </c>
      <c r="AR322" s="3" t="str">
        <f t="shared" si="131"/>
        <v>−</v>
      </c>
      <c r="AS322" s="3" t="str">
        <f t="shared" si="132"/>
        <v>−</v>
      </c>
      <c r="AT322" s="3" t="str">
        <f t="shared" si="133"/>
        <v>−</v>
      </c>
      <c r="AU322" s="3" t="str">
        <f t="shared" si="134"/>
        <v>−</v>
      </c>
      <c r="AV322" s="3" t="str">
        <f t="shared" si="135"/>
        <v>−</v>
      </c>
      <c r="BA322" s="3" t="str">
        <f t="shared" si="136"/>
        <v>−</v>
      </c>
      <c r="BB322" s="3" t="str">
        <f t="shared" si="137"/>
        <v>−</v>
      </c>
      <c r="BC322" s="3" t="str">
        <f t="shared" si="138"/>
        <v>○</v>
      </c>
      <c r="BG322" s="3" t="s">
        <v>71</v>
      </c>
      <c r="BI322" s="3" t="str">
        <f t="shared" si="139"/>
        <v>−</v>
      </c>
      <c r="BJ322" s="3" t="str">
        <f t="shared" si="140"/>
        <v>−</v>
      </c>
      <c r="BK322" s="3" t="str">
        <f t="shared" si="141"/>
        <v>−</v>
      </c>
      <c r="BL322" s="3" t="str">
        <f t="shared" si="142"/>
        <v>−</v>
      </c>
      <c r="BM322" s="3" t="str">
        <f t="shared" si="143"/>
        <v>−</v>
      </c>
      <c r="BN322" s="3" t="str">
        <f t="shared" si="144"/>
        <v>○</v>
      </c>
      <c r="BS322" s="14" t="s">
        <v>71</v>
      </c>
      <c r="BW322" s="3" t="str">
        <f t="shared" si="145"/>
        <v>−</v>
      </c>
      <c r="BX322" s="3" t="str">
        <f t="shared" si="146"/>
        <v>−</v>
      </c>
      <c r="BY322" s="3" t="str">
        <f t="shared" si="147"/>
        <v>−</v>
      </c>
      <c r="BZ322" s="3" t="str">
        <f t="shared" si="148"/>
        <v>−</v>
      </c>
      <c r="CA322" s="3" t="str">
        <f t="shared" si="149"/>
        <v>−</v>
      </c>
      <c r="CB322" s="3" t="str">
        <f t="shared" si="150"/>
        <v>−</v>
      </c>
      <c r="CC322" s="3" t="str">
        <f t="shared" si="151"/>
        <v>−</v>
      </c>
      <c r="CD322" s="3" t="str">
        <f t="shared" si="152"/>
        <v>−</v>
      </c>
      <c r="CG322" s="3" t="str">
        <f t="shared" si="153"/>
        <v>−</v>
      </c>
      <c r="CH322" s="3" t="str">
        <f t="shared" si="154"/>
        <v>−</v>
      </c>
    </row>
    <row r="323" spans="1:86" ht="39" x14ac:dyDescent="0.2">
      <c r="A323" s="6" t="s">
        <v>474</v>
      </c>
      <c r="B323" s="6" t="s">
        <v>569</v>
      </c>
      <c r="C323" s="11" t="s">
        <v>1525</v>
      </c>
      <c r="D323" s="6" t="s">
        <v>470</v>
      </c>
      <c r="E323" s="6" t="s">
        <v>1202</v>
      </c>
      <c r="F323" s="17" t="s">
        <v>1690</v>
      </c>
      <c r="G323" s="6" t="s">
        <v>570</v>
      </c>
      <c r="H323" s="7" t="s">
        <v>70</v>
      </c>
      <c r="I323" s="28" t="s">
        <v>71</v>
      </c>
      <c r="J323" s="28" t="s">
        <v>71</v>
      </c>
      <c r="K323" s="28" t="s">
        <v>71</v>
      </c>
      <c r="L323" s="28" t="s">
        <v>71</v>
      </c>
      <c r="M323" s="8" t="s">
        <v>71</v>
      </c>
      <c r="N323" s="8" t="s">
        <v>71</v>
      </c>
      <c r="O323" s="9" t="s">
        <v>71</v>
      </c>
      <c r="P323" s="7" t="s">
        <v>70</v>
      </c>
      <c r="Q323" s="28" t="s">
        <v>70</v>
      </c>
      <c r="R323" s="28" t="s">
        <v>70</v>
      </c>
      <c r="S323" s="28" t="s">
        <v>71</v>
      </c>
      <c r="T323" s="28" t="s">
        <v>70</v>
      </c>
      <c r="U323" s="28" t="s">
        <v>70</v>
      </c>
      <c r="V323" s="8" t="s">
        <v>70</v>
      </c>
      <c r="W323" s="8" t="s">
        <v>70</v>
      </c>
      <c r="X323" s="9" t="s">
        <v>71</v>
      </c>
      <c r="Y323" s="7" t="s">
        <v>70</v>
      </c>
      <c r="Z323" s="28" t="s">
        <v>70</v>
      </c>
      <c r="AA323" s="28" t="s">
        <v>70</v>
      </c>
      <c r="AB323" s="28" t="s">
        <v>70</v>
      </c>
      <c r="AC323" s="28" t="s">
        <v>71</v>
      </c>
      <c r="AD323" s="8" t="s">
        <v>70</v>
      </c>
      <c r="AE323" s="8" t="s">
        <v>70</v>
      </c>
      <c r="AF323" s="8" t="s">
        <v>70</v>
      </c>
      <c r="AG323" s="9" t="s">
        <v>70</v>
      </c>
      <c r="AH323" s="13" t="str">
        <f t="shared" si="155"/>
        <v>O,011,143</v>
      </c>
      <c r="AI323" s="3" t="str">
        <f t="shared" si="156"/>
        <v>−</v>
      </c>
      <c r="AL323" s="3" t="str">
        <f t="shared" si="157"/>
        <v>−</v>
      </c>
      <c r="AM323" s="3" t="str">
        <f t="shared" si="158"/>
        <v>−</v>
      </c>
      <c r="AN323" s="3" t="str">
        <f t="shared" si="159"/>
        <v>−</v>
      </c>
      <c r="AO323" s="3" t="str">
        <f t="shared" si="128"/>
        <v>−</v>
      </c>
      <c r="AP323" s="3" t="str">
        <f t="shared" si="129"/>
        <v>−</v>
      </c>
      <c r="AQ323" s="3" t="str">
        <f t="shared" si="130"/>
        <v>−</v>
      </c>
      <c r="AR323" s="3" t="str">
        <f t="shared" si="131"/>
        <v>−</v>
      </c>
      <c r="AS323" s="3" t="str">
        <f t="shared" si="132"/>
        <v>−</v>
      </c>
      <c r="AT323" s="3" t="str">
        <f t="shared" si="133"/>
        <v>−</v>
      </c>
      <c r="AU323" s="3" t="str">
        <f t="shared" si="134"/>
        <v>−</v>
      </c>
      <c r="AV323" s="3" t="str">
        <f t="shared" si="135"/>
        <v>−</v>
      </c>
      <c r="BA323" s="3" t="str">
        <f t="shared" si="136"/>
        <v>−</v>
      </c>
      <c r="BB323" s="3" t="str">
        <f t="shared" si="137"/>
        <v>−</v>
      </c>
      <c r="BC323" s="3" t="str">
        <f t="shared" si="138"/>
        <v>○</v>
      </c>
      <c r="BF323" s="3" t="s">
        <v>71</v>
      </c>
      <c r="BG323" s="3" t="s">
        <v>71</v>
      </c>
      <c r="BI323" s="3" t="str">
        <f t="shared" si="139"/>
        <v>−</v>
      </c>
      <c r="BJ323" s="3" t="str">
        <f t="shared" si="140"/>
        <v>−</v>
      </c>
      <c r="BK323" s="3" t="str">
        <f t="shared" si="141"/>
        <v>−</v>
      </c>
      <c r="BL323" s="3" t="str">
        <f t="shared" si="142"/>
        <v>−</v>
      </c>
      <c r="BM323" s="3" t="str">
        <f t="shared" si="143"/>
        <v>−</v>
      </c>
      <c r="BN323" s="3" t="str">
        <f t="shared" si="144"/>
        <v>○</v>
      </c>
      <c r="BS323" s="14" t="s">
        <v>71</v>
      </c>
      <c r="BW323" s="3" t="str">
        <f t="shared" si="145"/>
        <v>−</v>
      </c>
      <c r="BX323" s="3" t="str">
        <f t="shared" si="146"/>
        <v>−</v>
      </c>
      <c r="BY323" s="3" t="str">
        <f t="shared" si="147"/>
        <v>−</v>
      </c>
      <c r="BZ323" s="3" t="str">
        <f t="shared" si="148"/>
        <v>−</v>
      </c>
      <c r="CA323" s="3" t="str">
        <f t="shared" si="149"/>
        <v>−</v>
      </c>
      <c r="CB323" s="3" t="str">
        <f t="shared" si="150"/>
        <v>−</v>
      </c>
      <c r="CC323" s="3" t="str">
        <f t="shared" si="151"/>
        <v>−</v>
      </c>
      <c r="CD323" s="3" t="str">
        <f t="shared" si="152"/>
        <v>○</v>
      </c>
      <c r="CE323" s="3" t="s">
        <v>71</v>
      </c>
      <c r="CG323" s="3" t="str">
        <f t="shared" si="153"/>
        <v>−</v>
      </c>
      <c r="CH323" s="3" t="str">
        <f t="shared" si="154"/>
        <v>−</v>
      </c>
    </row>
    <row r="324" spans="1:86" ht="39" x14ac:dyDescent="0.2">
      <c r="A324" s="6" t="s">
        <v>474</v>
      </c>
      <c r="B324" s="6" t="s">
        <v>566</v>
      </c>
      <c r="C324" s="11" t="s">
        <v>1526</v>
      </c>
      <c r="D324" s="6" t="s">
        <v>470</v>
      </c>
      <c r="E324" s="6" t="s">
        <v>1202</v>
      </c>
      <c r="F324" s="17" t="s">
        <v>567</v>
      </c>
      <c r="G324" s="6" t="s">
        <v>568</v>
      </c>
      <c r="H324" s="7" t="s">
        <v>70</v>
      </c>
      <c r="I324" s="28" t="s">
        <v>71</v>
      </c>
      <c r="J324" s="28" t="s">
        <v>71</v>
      </c>
      <c r="K324" s="28" t="s">
        <v>70</v>
      </c>
      <c r="L324" s="28" t="s">
        <v>70</v>
      </c>
      <c r="M324" s="8" t="s">
        <v>70</v>
      </c>
      <c r="N324" s="8" t="s">
        <v>70</v>
      </c>
      <c r="O324" s="9" t="s">
        <v>71</v>
      </c>
      <c r="P324" s="7" t="s">
        <v>70</v>
      </c>
      <c r="Q324" s="28" t="s">
        <v>70</v>
      </c>
      <c r="R324" s="28" t="s">
        <v>70</v>
      </c>
      <c r="S324" s="28" t="s">
        <v>71</v>
      </c>
      <c r="T324" s="28" t="s">
        <v>70</v>
      </c>
      <c r="U324" s="28" t="s">
        <v>70</v>
      </c>
      <c r="V324" s="8" t="s">
        <v>70</v>
      </c>
      <c r="W324" s="8" t="s">
        <v>70</v>
      </c>
      <c r="X324" s="9" t="s">
        <v>70</v>
      </c>
      <c r="Y324" s="7" t="s">
        <v>70</v>
      </c>
      <c r="Z324" s="28" t="s">
        <v>70</v>
      </c>
      <c r="AA324" s="28" t="s">
        <v>70</v>
      </c>
      <c r="AB324" s="28" t="s">
        <v>70</v>
      </c>
      <c r="AC324" s="28" t="s">
        <v>71</v>
      </c>
      <c r="AD324" s="8" t="s">
        <v>70</v>
      </c>
      <c r="AE324" s="8" t="s">
        <v>70</v>
      </c>
      <c r="AF324" s="8" t="s">
        <v>70</v>
      </c>
      <c r="AG324" s="9" t="s">
        <v>70</v>
      </c>
      <c r="AH324" s="13" t="str">
        <f t="shared" si="155"/>
        <v>D,O,011</v>
      </c>
      <c r="AI324" s="3" t="str">
        <f t="shared" si="156"/>
        <v>−</v>
      </c>
      <c r="AL324" s="3" t="str">
        <f t="shared" si="157"/>
        <v>−</v>
      </c>
      <c r="AM324" s="3" t="str">
        <f t="shared" si="158"/>
        <v>−</v>
      </c>
      <c r="AN324" s="3" t="str">
        <f t="shared" si="159"/>
        <v>○</v>
      </c>
      <c r="AO324" s="3" t="str">
        <f t="shared" ref="AO324:AO382" si="160">IF(COUNTIF(AH324,"*E*"),"○","−")</f>
        <v>−</v>
      </c>
      <c r="AP324" s="3" t="str">
        <f t="shared" ref="AP324:AP382" si="161">IF(COUNTIF(AH324,"*F*"),"○","−")</f>
        <v>−</v>
      </c>
      <c r="AQ324" s="3" t="str">
        <f t="shared" ref="AQ324:AQ382" si="162">IF(COUNTIF(AH324,"*G*"),"○","−")</f>
        <v>−</v>
      </c>
      <c r="AR324" s="3" t="str">
        <f t="shared" ref="AR324:AR382" si="163">IF(COUNTIF(AH324,"*H*"),"○","−")</f>
        <v>−</v>
      </c>
      <c r="AS324" s="3" t="str">
        <f t="shared" ref="AS324:AS382" si="164">IF(COUNTIF(AH324,"*I*"),"○","−")</f>
        <v>−</v>
      </c>
      <c r="AT324" s="3" t="str">
        <f t="shared" ref="AT324:AT382" si="165">IF(COUNTIF(AH324,"*J*"),"○","−")</f>
        <v>−</v>
      </c>
      <c r="AU324" s="3" t="str">
        <f t="shared" ref="AU324:AU382" si="166">IF(COUNTIF(AH324,"*K*"),"○","−")</f>
        <v>−</v>
      </c>
      <c r="AV324" s="3" t="str">
        <f t="shared" ref="AV324:AV382" si="167">IF(COUNTIF(AH324,"*L*"),"○","−")</f>
        <v>−</v>
      </c>
      <c r="BA324" s="3" t="str">
        <f t="shared" ref="BA324:BA382" si="168">IF(COUNTIF(AH324,"*M*"),"○","−")</f>
        <v>−</v>
      </c>
      <c r="BB324" s="3" t="str">
        <f t="shared" ref="BB324:BB382" si="169">IF(COUNTIF(AH324,"*N*"),"○","−")</f>
        <v>−</v>
      </c>
      <c r="BC324" s="3" t="str">
        <f t="shared" ref="BC324:BC382" si="170">IF(COUNTIF(AH324,"*O*"),"○","−")</f>
        <v>○</v>
      </c>
      <c r="BG324" s="3" t="s">
        <v>71</v>
      </c>
      <c r="BI324" s="3" t="str">
        <f t="shared" ref="BI324:BI382" si="171">IF(COUNTIF(AH324,"*P*"),"○","−")</f>
        <v>−</v>
      </c>
      <c r="BJ324" s="3" t="str">
        <f t="shared" ref="BJ324:BJ382" si="172">IF(COUNTIF(AH324,"*Q*"),"○","−")</f>
        <v>−</v>
      </c>
      <c r="BK324" s="3" t="str">
        <f t="shared" ref="BK324:BK382" si="173">IF(COUNTIF(AH324,"*R*"),"○","−")</f>
        <v>−</v>
      </c>
      <c r="BL324" s="3" t="str">
        <f t="shared" ref="BL324:BL382" si="174">IF(COUNTIF(AH324,"*S*"),"○","−")</f>
        <v>−</v>
      </c>
      <c r="BM324" s="3" t="str">
        <f t="shared" ref="BM324:BM382" si="175">IF(COUNTIF(AH324,"*T*"),"○","−")</f>
        <v>−</v>
      </c>
      <c r="BN324" s="3" t="str">
        <f t="shared" ref="BN324:BN382" si="176">IF(COUNTIF(AH324,"*11*"),"○","−")</f>
        <v>○</v>
      </c>
      <c r="BS324" s="14" t="s">
        <v>71</v>
      </c>
      <c r="BW324" s="3" t="str">
        <f t="shared" ref="BW324:BW382" si="177">IF(COUNTIF(AH324,"*12*"),"○","−")</f>
        <v>−</v>
      </c>
      <c r="BX324" s="3" t="str">
        <f t="shared" ref="BX324:BX382" si="178">IF(COUNTIF(AH324,"*20*"),"○","−")</f>
        <v>−</v>
      </c>
      <c r="BY324" s="3" t="str">
        <f t="shared" ref="BY324:BY382" si="179">IF(COUNTIF(AH324,"*30*"),"○","−")</f>
        <v>−</v>
      </c>
      <c r="BZ324" s="3" t="str">
        <f t="shared" ref="BZ324:BZ382" si="180">IF(COUNTIF(AH324,"*70*"),"○","−")</f>
        <v>−</v>
      </c>
      <c r="CA324" s="3" t="str">
        <f t="shared" ref="CA324:CA382" si="181">IF(COUNTIF(AH324,"*102*"),"○","−")</f>
        <v>−</v>
      </c>
      <c r="CB324" s="3" t="str">
        <f t="shared" ref="CB324:CB382" si="182">IF(COUNTIF(AH324,"*141*"),"○","−")</f>
        <v>−</v>
      </c>
      <c r="CC324" s="3" t="str">
        <f t="shared" ref="CC324:CC382" si="183">IF(COUNTIF(AH324,"*142*"),"○","−")</f>
        <v>−</v>
      </c>
      <c r="CD324" s="3" t="str">
        <f t="shared" ref="CD324:CD382" si="184">IF(COUNTIF(AH324,"*143*"),"○","−")</f>
        <v>−</v>
      </c>
      <c r="CG324" s="3" t="str">
        <f t="shared" ref="CG324:CG382" si="185">IF(COUNTIF(AH324,"*144*"),"○","−")</f>
        <v>−</v>
      </c>
      <c r="CH324" s="3" t="str">
        <f t="shared" ref="CH324:CH382" si="186">IF(COUNTIF(AH324,"*160*"),"○","−")</f>
        <v>−</v>
      </c>
    </row>
    <row r="325" spans="1:86" ht="39" x14ac:dyDescent="0.2">
      <c r="A325" s="6" t="s">
        <v>474</v>
      </c>
      <c r="B325" s="6" t="s">
        <v>564</v>
      </c>
      <c r="C325" s="11" t="s">
        <v>1527</v>
      </c>
      <c r="D325" s="6" t="s">
        <v>470</v>
      </c>
      <c r="E325" s="6" t="s">
        <v>1202</v>
      </c>
      <c r="F325" s="17" t="s">
        <v>1681</v>
      </c>
      <c r="G325" s="6" t="s">
        <v>565</v>
      </c>
      <c r="H325" s="7" t="s">
        <v>70</v>
      </c>
      <c r="I325" s="28" t="s">
        <v>71</v>
      </c>
      <c r="J325" s="28" t="s">
        <v>71</v>
      </c>
      <c r="K325" s="28" t="s">
        <v>70</v>
      </c>
      <c r="L325" s="28" t="s">
        <v>70</v>
      </c>
      <c r="M325" s="8" t="s">
        <v>70</v>
      </c>
      <c r="N325" s="8" t="s">
        <v>70</v>
      </c>
      <c r="O325" s="9" t="s">
        <v>71</v>
      </c>
      <c r="P325" s="7" t="s">
        <v>70</v>
      </c>
      <c r="Q325" s="28" t="s">
        <v>70</v>
      </c>
      <c r="R325" s="28" t="s">
        <v>70</v>
      </c>
      <c r="S325" s="28" t="s">
        <v>71</v>
      </c>
      <c r="T325" s="28" t="s">
        <v>70</v>
      </c>
      <c r="U325" s="28" t="s">
        <v>70</v>
      </c>
      <c r="V325" s="8" t="s">
        <v>70</v>
      </c>
      <c r="W325" s="8" t="s">
        <v>70</v>
      </c>
      <c r="X325" s="9" t="s">
        <v>70</v>
      </c>
      <c r="Y325" s="7" t="s">
        <v>70</v>
      </c>
      <c r="Z325" s="28" t="s">
        <v>70</v>
      </c>
      <c r="AA325" s="28" t="s">
        <v>70</v>
      </c>
      <c r="AB325" s="28" t="s">
        <v>70</v>
      </c>
      <c r="AC325" s="28" t="s">
        <v>71</v>
      </c>
      <c r="AD325" s="8" t="s">
        <v>70</v>
      </c>
      <c r="AE325" s="8" t="s">
        <v>70</v>
      </c>
      <c r="AF325" s="8" t="s">
        <v>70</v>
      </c>
      <c r="AG325" s="9" t="s">
        <v>70</v>
      </c>
      <c r="AH325" s="13" t="str">
        <f t="shared" ref="AH325:AH380" si="187">ASC(F325)</f>
        <v>O,011,143,144</v>
      </c>
      <c r="AI325" s="3" t="str">
        <f t="shared" ref="AI325:AI380" si="188">IF(COUNTIF(AH325,"*A*"),"○","−")</f>
        <v>−</v>
      </c>
      <c r="AL325" s="3" t="str">
        <f t="shared" ref="AL325:AL380" si="189">IF(COUNTIF(AH325,"*B*"),"○","−")</f>
        <v>−</v>
      </c>
      <c r="AM325" s="3" t="str">
        <f t="shared" ref="AM325:AM380" si="190">IF(COUNTIF(AH325,"*C*"),"○","−")</f>
        <v>−</v>
      </c>
      <c r="AN325" s="3" t="str">
        <f t="shared" ref="AN325:AN380" si="191">IF(COUNTIF(AH325,"*D*"),"○","−")</f>
        <v>−</v>
      </c>
      <c r="AO325" s="3" t="str">
        <f t="shared" si="160"/>
        <v>−</v>
      </c>
      <c r="AP325" s="3" t="str">
        <f t="shared" si="161"/>
        <v>−</v>
      </c>
      <c r="AQ325" s="3" t="str">
        <f t="shared" si="162"/>
        <v>−</v>
      </c>
      <c r="AR325" s="3" t="str">
        <f t="shared" si="163"/>
        <v>−</v>
      </c>
      <c r="AS325" s="3" t="str">
        <f t="shared" si="164"/>
        <v>−</v>
      </c>
      <c r="AT325" s="3" t="str">
        <f t="shared" si="165"/>
        <v>−</v>
      </c>
      <c r="AU325" s="3" t="str">
        <f t="shared" si="166"/>
        <v>−</v>
      </c>
      <c r="AV325" s="3" t="str">
        <f t="shared" si="167"/>
        <v>−</v>
      </c>
      <c r="BA325" s="3" t="str">
        <f t="shared" si="168"/>
        <v>−</v>
      </c>
      <c r="BB325" s="3" t="str">
        <f t="shared" si="169"/>
        <v>−</v>
      </c>
      <c r="BC325" s="3" t="str">
        <f t="shared" si="170"/>
        <v>○</v>
      </c>
      <c r="BG325" s="3" t="s">
        <v>71</v>
      </c>
      <c r="BI325" s="3" t="str">
        <f t="shared" si="171"/>
        <v>−</v>
      </c>
      <c r="BJ325" s="3" t="str">
        <f t="shared" si="172"/>
        <v>−</v>
      </c>
      <c r="BK325" s="3" t="str">
        <f t="shared" si="173"/>
        <v>−</v>
      </c>
      <c r="BL325" s="3" t="str">
        <f t="shared" si="174"/>
        <v>−</v>
      </c>
      <c r="BM325" s="3" t="str">
        <f t="shared" si="175"/>
        <v>−</v>
      </c>
      <c r="BN325" s="3" t="str">
        <f t="shared" si="176"/>
        <v>○</v>
      </c>
      <c r="BS325" s="14" t="s">
        <v>71</v>
      </c>
      <c r="BW325" s="3" t="str">
        <f t="shared" si="177"/>
        <v>−</v>
      </c>
      <c r="BX325" s="3" t="str">
        <f t="shared" si="178"/>
        <v>−</v>
      </c>
      <c r="BY325" s="3" t="str">
        <f t="shared" si="179"/>
        <v>−</v>
      </c>
      <c r="BZ325" s="3" t="str">
        <f t="shared" si="180"/>
        <v>−</v>
      </c>
      <c r="CA325" s="3" t="str">
        <f t="shared" si="181"/>
        <v>−</v>
      </c>
      <c r="CB325" s="3" t="str">
        <f t="shared" si="182"/>
        <v>−</v>
      </c>
      <c r="CC325" s="3" t="str">
        <f t="shared" si="183"/>
        <v>−</v>
      </c>
      <c r="CD325" s="3" t="str">
        <f t="shared" si="184"/>
        <v>○</v>
      </c>
      <c r="CE325" s="3" t="s">
        <v>71</v>
      </c>
      <c r="CG325" s="3" t="str">
        <f t="shared" si="185"/>
        <v>○</v>
      </c>
      <c r="CH325" s="3" t="str">
        <f t="shared" si="186"/>
        <v>−</v>
      </c>
    </row>
    <row r="326" spans="1:86" ht="26" x14ac:dyDescent="0.2">
      <c r="A326" s="6" t="s">
        <v>474</v>
      </c>
      <c r="B326" s="6" t="s">
        <v>571</v>
      </c>
      <c r="C326" s="11" t="s">
        <v>1528</v>
      </c>
      <c r="D326" s="6" t="s">
        <v>470</v>
      </c>
      <c r="E326" s="6" t="s">
        <v>1202</v>
      </c>
      <c r="F326" s="17" t="s">
        <v>1691</v>
      </c>
      <c r="G326" s="6" t="s">
        <v>572</v>
      </c>
      <c r="H326" s="7" t="s">
        <v>70</v>
      </c>
      <c r="I326" s="28" t="s">
        <v>71</v>
      </c>
      <c r="J326" s="28" t="s">
        <v>71</v>
      </c>
      <c r="K326" s="28" t="s">
        <v>71</v>
      </c>
      <c r="L326" s="28" t="s">
        <v>71</v>
      </c>
      <c r="M326" s="8" t="s">
        <v>71</v>
      </c>
      <c r="N326" s="8" t="s">
        <v>71</v>
      </c>
      <c r="O326" s="9" t="s">
        <v>71</v>
      </c>
      <c r="P326" s="7" t="s">
        <v>70</v>
      </c>
      <c r="Q326" s="28" t="s">
        <v>70</v>
      </c>
      <c r="R326" s="28" t="s">
        <v>70</v>
      </c>
      <c r="S326" s="28" t="s">
        <v>70</v>
      </c>
      <c r="T326" s="28" t="s">
        <v>70</v>
      </c>
      <c r="U326" s="28" t="s">
        <v>70</v>
      </c>
      <c r="V326" s="8" t="s">
        <v>71</v>
      </c>
      <c r="W326" s="8" t="s">
        <v>71</v>
      </c>
      <c r="X326" s="9" t="s">
        <v>70</v>
      </c>
      <c r="Y326" s="7" t="s">
        <v>70</v>
      </c>
      <c r="Z326" s="28" t="s">
        <v>70</v>
      </c>
      <c r="AA326" s="28" t="s">
        <v>70</v>
      </c>
      <c r="AB326" s="28" t="s">
        <v>70</v>
      </c>
      <c r="AC326" s="28" t="s">
        <v>71</v>
      </c>
      <c r="AD326" s="8" t="s">
        <v>70</v>
      </c>
      <c r="AE326" s="8" t="s">
        <v>70</v>
      </c>
      <c r="AF326" s="8" t="s">
        <v>70</v>
      </c>
      <c r="AG326" s="9" t="s">
        <v>70</v>
      </c>
      <c r="AH326" s="13" t="str">
        <f t="shared" si="187"/>
        <v>O,011</v>
      </c>
      <c r="AI326" s="3" t="str">
        <f t="shared" si="188"/>
        <v>−</v>
      </c>
      <c r="AL326" s="3" t="str">
        <f t="shared" si="189"/>
        <v>−</v>
      </c>
      <c r="AM326" s="3" t="str">
        <f t="shared" si="190"/>
        <v>−</v>
      </c>
      <c r="AN326" s="3" t="str">
        <f t="shared" si="191"/>
        <v>−</v>
      </c>
      <c r="AO326" s="3" t="str">
        <f t="shared" si="160"/>
        <v>−</v>
      </c>
      <c r="AP326" s="3" t="str">
        <f t="shared" si="161"/>
        <v>−</v>
      </c>
      <c r="AQ326" s="3" t="str">
        <f t="shared" si="162"/>
        <v>−</v>
      </c>
      <c r="AR326" s="3" t="str">
        <f t="shared" si="163"/>
        <v>−</v>
      </c>
      <c r="AS326" s="3" t="str">
        <f t="shared" si="164"/>
        <v>−</v>
      </c>
      <c r="AT326" s="3" t="str">
        <f t="shared" si="165"/>
        <v>−</v>
      </c>
      <c r="AU326" s="3" t="str">
        <f t="shared" si="166"/>
        <v>−</v>
      </c>
      <c r="AV326" s="3" t="str">
        <f t="shared" si="167"/>
        <v>−</v>
      </c>
      <c r="BA326" s="3" t="str">
        <f t="shared" si="168"/>
        <v>−</v>
      </c>
      <c r="BB326" s="3" t="str">
        <f t="shared" si="169"/>
        <v>−</v>
      </c>
      <c r="BC326" s="3" t="str">
        <f t="shared" si="170"/>
        <v>○</v>
      </c>
      <c r="BH326" s="3" t="s">
        <v>71</v>
      </c>
      <c r="BI326" s="3" t="str">
        <f t="shared" si="171"/>
        <v>−</v>
      </c>
      <c r="BJ326" s="3" t="str">
        <f t="shared" si="172"/>
        <v>−</v>
      </c>
      <c r="BK326" s="3" t="str">
        <f t="shared" si="173"/>
        <v>−</v>
      </c>
      <c r="BL326" s="3" t="str">
        <f t="shared" si="174"/>
        <v>−</v>
      </c>
      <c r="BM326" s="3" t="str">
        <f t="shared" si="175"/>
        <v>−</v>
      </c>
      <c r="BN326" s="3" t="str">
        <f t="shared" si="176"/>
        <v>○</v>
      </c>
      <c r="BS326" s="14" t="s">
        <v>71</v>
      </c>
      <c r="BW326" s="3" t="str">
        <f t="shared" si="177"/>
        <v>−</v>
      </c>
      <c r="BX326" s="3" t="str">
        <f t="shared" si="178"/>
        <v>−</v>
      </c>
      <c r="BY326" s="3" t="str">
        <f t="shared" si="179"/>
        <v>−</v>
      </c>
      <c r="BZ326" s="3" t="str">
        <f t="shared" si="180"/>
        <v>−</v>
      </c>
      <c r="CA326" s="3" t="str">
        <f t="shared" si="181"/>
        <v>−</v>
      </c>
      <c r="CB326" s="3" t="str">
        <f t="shared" si="182"/>
        <v>−</v>
      </c>
      <c r="CC326" s="3" t="str">
        <f t="shared" si="183"/>
        <v>−</v>
      </c>
      <c r="CD326" s="3" t="str">
        <f t="shared" si="184"/>
        <v>−</v>
      </c>
      <c r="CG326" s="3" t="str">
        <f t="shared" si="185"/>
        <v>−</v>
      </c>
      <c r="CH326" s="3" t="str">
        <f t="shared" si="186"/>
        <v>−</v>
      </c>
    </row>
    <row r="327" spans="1:86" ht="65" x14ac:dyDescent="0.2">
      <c r="A327" s="6" t="s">
        <v>474</v>
      </c>
      <c r="B327" s="6" t="s">
        <v>561</v>
      </c>
      <c r="C327" s="11" t="s">
        <v>1529</v>
      </c>
      <c r="D327" s="6" t="s">
        <v>470</v>
      </c>
      <c r="E327" s="6" t="s">
        <v>1202</v>
      </c>
      <c r="F327" s="17" t="s">
        <v>1681</v>
      </c>
      <c r="G327" s="6" t="s">
        <v>563</v>
      </c>
      <c r="H327" s="7" t="s">
        <v>70</v>
      </c>
      <c r="I327" s="28" t="s">
        <v>71</v>
      </c>
      <c r="J327" s="28" t="s">
        <v>71</v>
      </c>
      <c r="K327" s="28" t="s">
        <v>71</v>
      </c>
      <c r="L327" s="28" t="s">
        <v>71</v>
      </c>
      <c r="M327" s="8" t="s">
        <v>71</v>
      </c>
      <c r="N327" s="8" t="s">
        <v>71</v>
      </c>
      <c r="O327" s="9" t="s">
        <v>71</v>
      </c>
      <c r="P327" s="7" t="s">
        <v>70</v>
      </c>
      <c r="Q327" s="28" t="s">
        <v>70</v>
      </c>
      <c r="R327" s="28" t="s">
        <v>70</v>
      </c>
      <c r="S327" s="28" t="s">
        <v>71</v>
      </c>
      <c r="T327" s="28" t="s">
        <v>70</v>
      </c>
      <c r="U327" s="28" t="s">
        <v>70</v>
      </c>
      <c r="V327" s="8" t="s">
        <v>70</v>
      </c>
      <c r="W327" s="8" t="s">
        <v>71</v>
      </c>
      <c r="X327" s="9" t="s">
        <v>70</v>
      </c>
      <c r="Y327" s="7" t="s">
        <v>70</v>
      </c>
      <c r="Z327" s="28" t="s">
        <v>70</v>
      </c>
      <c r="AA327" s="28" t="s">
        <v>70</v>
      </c>
      <c r="AB327" s="28" t="s">
        <v>70</v>
      </c>
      <c r="AC327" s="28" t="s">
        <v>71</v>
      </c>
      <c r="AD327" s="8" t="s">
        <v>70</v>
      </c>
      <c r="AE327" s="8" t="s">
        <v>70</v>
      </c>
      <c r="AF327" s="8" t="s">
        <v>70</v>
      </c>
      <c r="AG327" s="9" t="s">
        <v>70</v>
      </c>
      <c r="AH327" s="13" t="str">
        <f t="shared" si="187"/>
        <v>O,011,143,144</v>
      </c>
      <c r="AI327" s="3" t="str">
        <f t="shared" si="188"/>
        <v>−</v>
      </c>
      <c r="AL327" s="3" t="str">
        <f t="shared" si="189"/>
        <v>−</v>
      </c>
      <c r="AM327" s="3" t="str">
        <f t="shared" si="190"/>
        <v>−</v>
      </c>
      <c r="AN327" s="3" t="str">
        <f t="shared" si="191"/>
        <v>−</v>
      </c>
      <c r="AO327" s="3" t="str">
        <f t="shared" si="160"/>
        <v>−</v>
      </c>
      <c r="AP327" s="3" t="str">
        <f t="shared" si="161"/>
        <v>−</v>
      </c>
      <c r="AQ327" s="3" t="str">
        <f t="shared" si="162"/>
        <v>−</v>
      </c>
      <c r="AR327" s="3" t="str">
        <f t="shared" si="163"/>
        <v>−</v>
      </c>
      <c r="AS327" s="3" t="str">
        <f t="shared" si="164"/>
        <v>−</v>
      </c>
      <c r="AT327" s="3" t="str">
        <f t="shared" si="165"/>
        <v>−</v>
      </c>
      <c r="AU327" s="3" t="str">
        <f t="shared" si="166"/>
        <v>−</v>
      </c>
      <c r="AV327" s="3" t="str">
        <f t="shared" si="167"/>
        <v>−</v>
      </c>
      <c r="BA327" s="3" t="str">
        <f t="shared" si="168"/>
        <v>−</v>
      </c>
      <c r="BB327" s="3" t="str">
        <f t="shared" si="169"/>
        <v>−</v>
      </c>
      <c r="BC327" s="3" t="str">
        <f t="shared" si="170"/>
        <v>○</v>
      </c>
      <c r="BG327" s="3" t="s">
        <v>71</v>
      </c>
      <c r="BH327" s="3" t="s">
        <v>71</v>
      </c>
      <c r="BI327" s="3" t="str">
        <f t="shared" si="171"/>
        <v>−</v>
      </c>
      <c r="BJ327" s="3" t="str">
        <f t="shared" si="172"/>
        <v>−</v>
      </c>
      <c r="BK327" s="3" t="str">
        <f t="shared" si="173"/>
        <v>−</v>
      </c>
      <c r="BL327" s="3" t="str">
        <f t="shared" si="174"/>
        <v>−</v>
      </c>
      <c r="BM327" s="3" t="str">
        <f t="shared" si="175"/>
        <v>−</v>
      </c>
      <c r="BN327" s="3" t="str">
        <f t="shared" si="176"/>
        <v>○</v>
      </c>
      <c r="BS327" s="14" t="s">
        <v>71</v>
      </c>
      <c r="BW327" s="3" t="str">
        <f t="shared" si="177"/>
        <v>−</v>
      </c>
      <c r="BX327" s="3" t="str">
        <f t="shared" si="178"/>
        <v>−</v>
      </c>
      <c r="BY327" s="3" t="str">
        <f t="shared" si="179"/>
        <v>−</v>
      </c>
      <c r="BZ327" s="3" t="str">
        <f t="shared" si="180"/>
        <v>−</v>
      </c>
      <c r="CA327" s="3" t="str">
        <f t="shared" si="181"/>
        <v>−</v>
      </c>
      <c r="CB327" s="3" t="str">
        <f t="shared" si="182"/>
        <v>−</v>
      </c>
      <c r="CC327" s="3" t="str">
        <f t="shared" si="183"/>
        <v>−</v>
      </c>
      <c r="CD327" s="3" t="str">
        <f t="shared" si="184"/>
        <v>○</v>
      </c>
      <c r="CE327" s="3" t="s">
        <v>71</v>
      </c>
      <c r="CG327" s="3" t="str">
        <f t="shared" si="185"/>
        <v>○</v>
      </c>
      <c r="CH327" s="3" t="str">
        <f t="shared" si="186"/>
        <v>−</v>
      </c>
    </row>
    <row r="328" spans="1:86" ht="39" x14ac:dyDescent="0.2">
      <c r="A328" s="6" t="s">
        <v>474</v>
      </c>
      <c r="B328" s="6" t="s">
        <v>559</v>
      </c>
      <c r="C328" s="11" t="s">
        <v>1530</v>
      </c>
      <c r="D328" s="6" t="s">
        <v>470</v>
      </c>
      <c r="E328" s="6" t="s">
        <v>1202</v>
      </c>
      <c r="F328" s="17" t="s">
        <v>1668</v>
      </c>
      <c r="G328" s="6" t="s">
        <v>560</v>
      </c>
      <c r="H328" s="7" t="s">
        <v>70</v>
      </c>
      <c r="I328" s="28" t="s">
        <v>71</v>
      </c>
      <c r="J328" s="28" t="s">
        <v>71</v>
      </c>
      <c r="K328" s="28" t="s">
        <v>71</v>
      </c>
      <c r="L328" s="28" t="s">
        <v>71</v>
      </c>
      <c r="M328" s="8" t="s">
        <v>71</v>
      </c>
      <c r="N328" s="8" t="s">
        <v>71</v>
      </c>
      <c r="O328" s="9" t="s">
        <v>71</v>
      </c>
      <c r="P328" s="7" t="s">
        <v>70</v>
      </c>
      <c r="Q328" s="28" t="s">
        <v>70</v>
      </c>
      <c r="R328" s="28" t="s">
        <v>70</v>
      </c>
      <c r="S328" s="28" t="s">
        <v>70</v>
      </c>
      <c r="T328" s="28" t="s">
        <v>70</v>
      </c>
      <c r="U328" s="28" t="s">
        <v>70</v>
      </c>
      <c r="V328" s="8" t="s">
        <v>70</v>
      </c>
      <c r="W328" s="8" t="s">
        <v>71</v>
      </c>
      <c r="X328" s="9" t="s">
        <v>70</v>
      </c>
      <c r="Y328" s="7" t="s">
        <v>70</v>
      </c>
      <c r="Z328" s="28" t="s">
        <v>70</v>
      </c>
      <c r="AA328" s="28" t="s">
        <v>70</v>
      </c>
      <c r="AB328" s="28" t="s">
        <v>70</v>
      </c>
      <c r="AC328" s="28" t="s">
        <v>71</v>
      </c>
      <c r="AD328" s="8" t="s">
        <v>70</v>
      </c>
      <c r="AE328" s="8" t="s">
        <v>70</v>
      </c>
      <c r="AF328" s="8" t="s">
        <v>70</v>
      </c>
      <c r="AG328" s="9" t="s">
        <v>70</v>
      </c>
      <c r="AH328" s="13" t="str">
        <f t="shared" si="187"/>
        <v>O,011</v>
      </c>
      <c r="AI328" s="3" t="str">
        <f t="shared" si="188"/>
        <v>−</v>
      </c>
      <c r="AL328" s="3" t="str">
        <f t="shared" si="189"/>
        <v>−</v>
      </c>
      <c r="AM328" s="3" t="str">
        <f t="shared" si="190"/>
        <v>−</v>
      </c>
      <c r="AN328" s="3" t="str">
        <f t="shared" si="191"/>
        <v>−</v>
      </c>
      <c r="AO328" s="3" t="str">
        <f t="shared" si="160"/>
        <v>−</v>
      </c>
      <c r="AP328" s="3" t="str">
        <f t="shared" si="161"/>
        <v>−</v>
      </c>
      <c r="AQ328" s="3" t="str">
        <f t="shared" si="162"/>
        <v>−</v>
      </c>
      <c r="AR328" s="3" t="str">
        <f t="shared" si="163"/>
        <v>−</v>
      </c>
      <c r="AS328" s="3" t="str">
        <f t="shared" si="164"/>
        <v>−</v>
      </c>
      <c r="AT328" s="3" t="str">
        <f t="shared" si="165"/>
        <v>−</v>
      </c>
      <c r="AU328" s="3" t="str">
        <f t="shared" si="166"/>
        <v>−</v>
      </c>
      <c r="AV328" s="3" t="str">
        <f t="shared" si="167"/>
        <v>−</v>
      </c>
      <c r="BA328" s="3" t="str">
        <f t="shared" si="168"/>
        <v>−</v>
      </c>
      <c r="BB328" s="3" t="str">
        <f t="shared" si="169"/>
        <v>−</v>
      </c>
      <c r="BC328" s="3" t="str">
        <f t="shared" si="170"/>
        <v>○</v>
      </c>
      <c r="BG328" s="3" t="s">
        <v>71</v>
      </c>
      <c r="BH328" s="3" t="s">
        <v>71</v>
      </c>
      <c r="BI328" s="3" t="str">
        <f t="shared" si="171"/>
        <v>−</v>
      </c>
      <c r="BJ328" s="3" t="str">
        <f t="shared" si="172"/>
        <v>−</v>
      </c>
      <c r="BK328" s="3" t="str">
        <f t="shared" si="173"/>
        <v>−</v>
      </c>
      <c r="BL328" s="3" t="str">
        <f t="shared" si="174"/>
        <v>−</v>
      </c>
      <c r="BM328" s="3" t="str">
        <f t="shared" si="175"/>
        <v>−</v>
      </c>
      <c r="BN328" s="3" t="str">
        <f t="shared" si="176"/>
        <v>○</v>
      </c>
      <c r="BS328" s="14" t="s">
        <v>71</v>
      </c>
      <c r="BW328" s="3" t="str">
        <f t="shared" si="177"/>
        <v>−</v>
      </c>
      <c r="BX328" s="3" t="str">
        <f t="shared" si="178"/>
        <v>−</v>
      </c>
      <c r="BY328" s="3" t="str">
        <f t="shared" si="179"/>
        <v>−</v>
      </c>
      <c r="BZ328" s="3" t="str">
        <f t="shared" si="180"/>
        <v>−</v>
      </c>
      <c r="CA328" s="3" t="str">
        <f t="shared" si="181"/>
        <v>−</v>
      </c>
      <c r="CB328" s="3" t="str">
        <f t="shared" si="182"/>
        <v>−</v>
      </c>
      <c r="CC328" s="3" t="str">
        <f t="shared" si="183"/>
        <v>−</v>
      </c>
      <c r="CD328" s="3" t="str">
        <f t="shared" si="184"/>
        <v>−</v>
      </c>
      <c r="CG328" s="3" t="str">
        <f t="shared" si="185"/>
        <v>−</v>
      </c>
      <c r="CH328" s="3" t="str">
        <f t="shared" si="186"/>
        <v>−</v>
      </c>
    </row>
    <row r="329" spans="1:86" ht="39" x14ac:dyDescent="0.2">
      <c r="A329" s="6" t="s">
        <v>474</v>
      </c>
      <c r="B329" s="6" t="s">
        <v>805</v>
      </c>
      <c r="C329" s="11" t="s">
        <v>1531</v>
      </c>
      <c r="D329" s="6" t="s">
        <v>632</v>
      </c>
      <c r="E329" s="6" t="s">
        <v>806</v>
      </c>
      <c r="F329" s="15" t="s">
        <v>1656</v>
      </c>
      <c r="G329" s="6" t="s">
        <v>807</v>
      </c>
      <c r="H329" s="7" t="s">
        <v>70</v>
      </c>
      <c r="I329" s="28" t="s">
        <v>71</v>
      </c>
      <c r="J329" s="28" t="s">
        <v>71</v>
      </c>
      <c r="K329" s="28" t="s">
        <v>71</v>
      </c>
      <c r="L329" s="28" t="s">
        <v>70</v>
      </c>
      <c r="M329" s="8" t="s">
        <v>70</v>
      </c>
      <c r="N329" s="8" t="s">
        <v>70</v>
      </c>
      <c r="O329" s="9" t="s">
        <v>70</v>
      </c>
      <c r="P329" s="7" t="s">
        <v>70</v>
      </c>
      <c r="Q329" s="28" t="s">
        <v>70</v>
      </c>
      <c r="R329" s="28" t="s">
        <v>70</v>
      </c>
      <c r="S329" s="28" t="s">
        <v>70</v>
      </c>
      <c r="T329" s="28" t="s">
        <v>70</v>
      </c>
      <c r="U329" s="28" t="s">
        <v>70</v>
      </c>
      <c r="V329" s="8" t="s">
        <v>70</v>
      </c>
      <c r="W329" s="8" t="s">
        <v>70</v>
      </c>
      <c r="X329" s="9" t="s">
        <v>71</v>
      </c>
      <c r="Y329" s="7" t="s">
        <v>70</v>
      </c>
      <c r="Z329" s="28" t="s">
        <v>70</v>
      </c>
      <c r="AA329" s="28" t="s">
        <v>70</v>
      </c>
      <c r="AB329" s="28" t="s">
        <v>70</v>
      </c>
      <c r="AC329" s="28" t="s">
        <v>71</v>
      </c>
      <c r="AD329" s="8" t="s">
        <v>70</v>
      </c>
      <c r="AE329" s="8" t="s">
        <v>70</v>
      </c>
      <c r="AF329" s="8" t="s">
        <v>70</v>
      </c>
      <c r="AG329" s="9" t="s">
        <v>70</v>
      </c>
      <c r="AH329" s="13" t="str">
        <f t="shared" si="187"/>
        <v>011</v>
      </c>
      <c r="AI329" s="3" t="str">
        <f t="shared" si="188"/>
        <v>−</v>
      </c>
      <c r="AL329" s="3" t="str">
        <f t="shared" si="189"/>
        <v>−</v>
      </c>
      <c r="AM329" s="3" t="str">
        <f t="shared" si="190"/>
        <v>−</v>
      </c>
      <c r="AN329" s="3" t="str">
        <f t="shared" si="191"/>
        <v>−</v>
      </c>
      <c r="AO329" s="3" t="str">
        <f t="shared" si="160"/>
        <v>−</v>
      </c>
      <c r="AP329" s="3" t="str">
        <f t="shared" si="161"/>
        <v>−</v>
      </c>
      <c r="AQ329" s="3" t="str">
        <f t="shared" si="162"/>
        <v>−</v>
      </c>
      <c r="AR329" s="3" t="str">
        <f t="shared" si="163"/>
        <v>−</v>
      </c>
      <c r="AS329" s="3" t="str">
        <f t="shared" si="164"/>
        <v>−</v>
      </c>
      <c r="AT329" s="3" t="str">
        <f t="shared" si="165"/>
        <v>−</v>
      </c>
      <c r="AU329" s="3" t="str">
        <f t="shared" si="166"/>
        <v>−</v>
      </c>
      <c r="AV329" s="3" t="str">
        <f t="shared" si="167"/>
        <v>−</v>
      </c>
      <c r="BA329" s="3" t="str">
        <f t="shared" si="168"/>
        <v>−</v>
      </c>
      <c r="BB329" s="3" t="str">
        <f t="shared" si="169"/>
        <v>−</v>
      </c>
      <c r="BC329" s="3" t="str">
        <f t="shared" si="170"/>
        <v>−</v>
      </c>
      <c r="BI329" s="3" t="str">
        <f t="shared" si="171"/>
        <v>−</v>
      </c>
      <c r="BJ329" s="3" t="str">
        <f t="shared" si="172"/>
        <v>−</v>
      </c>
      <c r="BK329" s="3" t="str">
        <f t="shared" si="173"/>
        <v>−</v>
      </c>
      <c r="BL329" s="3" t="str">
        <f t="shared" si="174"/>
        <v>−</v>
      </c>
      <c r="BM329" s="3" t="str">
        <f t="shared" si="175"/>
        <v>−</v>
      </c>
      <c r="BN329" s="3" t="str">
        <f t="shared" si="176"/>
        <v>○</v>
      </c>
      <c r="BO329" s="3"/>
      <c r="BP329" s="3"/>
      <c r="BQ329" s="14" t="s">
        <v>71</v>
      </c>
      <c r="BR329" s="14" t="s">
        <v>71</v>
      </c>
      <c r="BS329" s="3"/>
      <c r="BT329" s="3"/>
      <c r="BU329" s="3"/>
      <c r="BV329" s="3"/>
      <c r="BW329" s="3" t="str">
        <f t="shared" si="177"/>
        <v>−</v>
      </c>
      <c r="BX329" s="3" t="str">
        <f t="shared" si="178"/>
        <v>−</v>
      </c>
      <c r="BY329" s="3" t="str">
        <f t="shared" si="179"/>
        <v>−</v>
      </c>
      <c r="BZ329" s="3" t="str">
        <f t="shared" si="180"/>
        <v>−</v>
      </c>
      <c r="CA329" s="3" t="str">
        <f t="shared" si="181"/>
        <v>−</v>
      </c>
      <c r="CB329" s="3" t="str">
        <f t="shared" si="182"/>
        <v>−</v>
      </c>
      <c r="CC329" s="3" t="str">
        <f t="shared" si="183"/>
        <v>−</v>
      </c>
      <c r="CD329" s="3" t="str">
        <f t="shared" si="184"/>
        <v>−</v>
      </c>
      <c r="CG329" s="3" t="str">
        <f t="shared" si="185"/>
        <v>−</v>
      </c>
      <c r="CH329" s="3" t="str">
        <f t="shared" si="186"/>
        <v>−</v>
      </c>
    </row>
    <row r="330" spans="1:86" ht="26" x14ac:dyDescent="0.2">
      <c r="A330" s="6" t="s">
        <v>474</v>
      </c>
      <c r="B330" s="6" t="s">
        <v>549</v>
      </c>
      <c r="C330" s="11" t="s">
        <v>1532</v>
      </c>
      <c r="D330" s="6" t="s">
        <v>470</v>
      </c>
      <c r="E330" s="6" t="s">
        <v>547</v>
      </c>
      <c r="F330" s="15" t="s">
        <v>1656</v>
      </c>
      <c r="G330" s="6" t="s">
        <v>550</v>
      </c>
      <c r="H330" s="7" t="s">
        <v>70</v>
      </c>
      <c r="I330" s="28" t="s">
        <v>71</v>
      </c>
      <c r="J330" s="28" t="s">
        <v>71</v>
      </c>
      <c r="K330" s="28" t="s">
        <v>71</v>
      </c>
      <c r="L330" s="28" t="s">
        <v>70</v>
      </c>
      <c r="M330" s="8" t="s">
        <v>70</v>
      </c>
      <c r="N330" s="8" t="s">
        <v>70</v>
      </c>
      <c r="O330" s="9" t="s">
        <v>70</v>
      </c>
      <c r="P330" s="7" t="s">
        <v>70</v>
      </c>
      <c r="Q330" s="28" t="s">
        <v>70</v>
      </c>
      <c r="R330" s="28" t="s">
        <v>70</v>
      </c>
      <c r="S330" s="28" t="s">
        <v>70</v>
      </c>
      <c r="T330" s="28" t="s">
        <v>70</v>
      </c>
      <c r="U330" s="28" t="s">
        <v>70</v>
      </c>
      <c r="V330" s="8" t="s">
        <v>70</v>
      </c>
      <c r="W330" s="8" t="s">
        <v>70</v>
      </c>
      <c r="X330" s="9" t="s">
        <v>71</v>
      </c>
      <c r="Y330" s="7" t="s">
        <v>70</v>
      </c>
      <c r="Z330" s="28" t="s">
        <v>70</v>
      </c>
      <c r="AA330" s="28" t="s">
        <v>70</v>
      </c>
      <c r="AB330" s="28" t="s">
        <v>70</v>
      </c>
      <c r="AC330" s="28" t="s">
        <v>71</v>
      </c>
      <c r="AD330" s="8" t="s">
        <v>70</v>
      </c>
      <c r="AE330" s="8" t="s">
        <v>70</v>
      </c>
      <c r="AF330" s="8" t="s">
        <v>70</v>
      </c>
      <c r="AG330" s="9" t="s">
        <v>70</v>
      </c>
      <c r="AH330" s="13" t="str">
        <f t="shared" si="187"/>
        <v>011</v>
      </c>
      <c r="AI330" s="3" t="str">
        <f t="shared" si="188"/>
        <v>−</v>
      </c>
      <c r="AL330" s="3" t="str">
        <f t="shared" si="189"/>
        <v>−</v>
      </c>
      <c r="AM330" s="3" t="str">
        <f t="shared" si="190"/>
        <v>−</v>
      </c>
      <c r="AN330" s="3" t="str">
        <f t="shared" si="191"/>
        <v>−</v>
      </c>
      <c r="AO330" s="3" t="str">
        <f t="shared" si="160"/>
        <v>−</v>
      </c>
      <c r="AP330" s="3" t="str">
        <f t="shared" si="161"/>
        <v>−</v>
      </c>
      <c r="AQ330" s="3" t="str">
        <f t="shared" si="162"/>
        <v>−</v>
      </c>
      <c r="AR330" s="3" t="str">
        <f t="shared" si="163"/>
        <v>−</v>
      </c>
      <c r="AS330" s="3" t="str">
        <f t="shared" si="164"/>
        <v>−</v>
      </c>
      <c r="AT330" s="3" t="str">
        <f t="shared" si="165"/>
        <v>−</v>
      </c>
      <c r="AU330" s="3" t="str">
        <f t="shared" si="166"/>
        <v>−</v>
      </c>
      <c r="AV330" s="3" t="str">
        <f t="shared" si="167"/>
        <v>−</v>
      </c>
      <c r="BA330" s="3" t="str">
        <f t="shared" si="168"/>
        <v>−</v>
      </c>
      <c r="BB330" s="3" t="str">
        <f t="shared" si="169"/>
        <v>−</v>
      </c>
      <c r="BC330" s="3" t="str">
        <f t="shared" si="170"/>
        <v>−</v>
      </c>
      <c r="BI330" s="3" t="str">
        <f t="shared" si="171"/>
        <v>−</v>
      </c>
      <c r="BJ330" s="3" t="str">
        <f t="shared" si="172"/>
        <v>−</v>
      </c>
      <c r="BK330" s="3" t="str">
        <f t="shared" si="173"/>
        <v>−</v>
      </c>
      <c r="BL330" s="3" t="str">
        <f t="shared" si="174"/>
        <v>−</v>
      </c>
      <c r="BM330" s="3" t="str">
        <f t="shared" si="175"/>
        <v>−</v>
      </c>
      <c r="BN330" s="3" t="str">
        <f t="shared" si="176"/>
        <v>○</v>
      </c>
      <c r="BO330" s="14" t="s">
        <v>71</v>
      </c>
      <c r="BQ330" s="3"/>
      <c r="BR330" s="3"/>
      <c r="BS330" s="3"/>
      <c r="BT330" s="3"/>
      <c r="BU330" s="3"/>
      <c r="BV330" s="3"/>
      <c r="BW330" s="3" t="str">
        <f t="shared" si="177"/>
        <v>−</v>
      </c>
      <c r="BX330" s="3" t="str">
        <f t="shared" si="178"/>
        <v>−</v>
      </c>
      <c r="BY330" s="3" t="str">
        <f t="shared" si="179"/>
        <v>−</v>
      </c>
      <c r="BZ330" s="3" t="str">
        <f t="shared" si="180"/>
        <v>−</v>
      </c>
      <c r="CA330" s="3" t="str">
        <f t="shared" si="181"/>
        <v>−</v>
      </c>
      <c r="CB330" s="3" t="str">
        <f t="shared" si="182"/>
        <v>−</v>
      </c>
      <c r="CC330" s="3" t="str">
        <f t="shared" si="183"/>
        <v>−</v>
      </c>
      <c r="CD330" s="3" t="str">
        <f t="shared" si="184"/>
        <v>−</v>
      </c>
      <c r="CG330" s="3" t="str">
        <f t="shared" si="185"/>
        <v>−</v>
      </c>
      <c r="CH330" s="3" t="str">
        <f t="shared" si="186"/>
        <v>−</v>
      </c>
    </row>
    <row r="331" spans="1:86" ht="26" x14ac:dyDescent="0.2">
      <c r="A331" s="6" t="s">
        <v>474</v>
      </c>
      <c r="B331" s="6" t="s">
        <v>546</v>
      </c>
      <c r="C331" s="11" t="s">
        <v>1533</v>
      </c>
      <c r="D331" s="6" t="s">
        <v>470</v>
      </c>
      <c r="E331" s="6" t="s">
        <v>547</v>
      </c>
      <c r="F331" s="15" t="s">
        <v>1656</v>
      </c>
      <c r="G331" s="6" t="s">
        <v>548</v>
      </c>
      <c r="H331" s="7" t="s">
        <v>70</v>
      </c>
      <c r="I331" s="28" t="s">
        <v>70</v>
      </c>
      <c r="J331" s="28" t="s">
        <v>70</v>
      </c>
      <c r="K331" s="28" t="s">
        <v>70</v>
      </c>
      <c r="L331" s="28" t="s">
        <v>70</v>
      </c>
      <c r="M331" s="8" t="s">
        <v>70</v>
      </c>
      <c r="N331" s="8" t="s">
        <v>70</v>
      </c>
      <c r="O331" s="9" t="s">
        <v>71</v>
      </c>
      <c r="P331" s="7" t="s">
        <v>70</v>
      </c>
      <c r="Q331" s="28" t="s">
        <v>70</v>
      </c>
      <c r="R331" s="28" t="s">
        <v>70</v>
      </c>
      <c r="S331" s="28" t="s">
        <v>70</v>
      </c>
      <c r="T331" s="28" t="s">
        <v>70</v>
      </c>
      <c r="U331" s="28" t="s">
        <v>70</v>
      </c>
      <c r="V331" s="8" t="s">
        <v>70</v>
      </c>
      <c r="W331" s="8" t="s">
        <v>71</v>
      </c>
      <c r="X331" s="9" t="s">
        <v>70</v>
      </c>
      <c r="Y331" s="7" t="s">
        <v>70</v>
      </c>
      <c r="Z331" s="28" t="s">
        <v>70</v>
      </c>
      <c r="AA331" s="28" t="s">
        <v>70</v>
      </c>
      <c r="AB331" s="28" t="s">
        <v>70</v>
      </c>
      <c r="AC331" s="28" t="s">
        <v>71</v>
      </c>
      <c r="AD331" s="8" t="s">
        <v>70</v>
      </c>
      <c r="AE331" s="8" t="s">
        <v>70</v>
      </c>
      <c r="AF331" s="8" t="s">
        <v>70</v>
      </c>
      <c r="AG331" s="9" t="s">
        <v>70</v>
      </c>
      <c r="AH331" s="13" t="str">
        <f t="shared" si="187"/>
        <v>011</v>
      </c>
      <c r="AI331" s="3" t="str">
        <f t="shared" si="188"/>
        <v>−</v>
      </c>
      <c r="AL331" s="3" t="str">
        <f t="shared" si="189"/>
        <v>−</v>
      </c>
      <c r="AM331" s="3" t="str">
        <f t="shared" si="190"/>
        <v>−</v>
      </c>
      <c r="AN331" s="3" t="str">
        <f t="shared" si="191"/>
        <v>−</v>
      </c>
      <c r="AO331" s="3" t="str">
        <f t="shared" si="160"/>
        <v>−</v>
      </c>
      <c r="AP331" s="3" t="str">
        <f t="shared" si="161"/>
        <v>−</v>
      </c>
      <c r="AQ331" s="3" t="str">
        <f t="shared" si="162"/>
        <v>−</v>
      </c>
      <c r="AR331" s="3" t="str">
        <f t="shared" si="163"/>
        <v>−</v>
      </c>
      <c r="AS331" s="3" t="str">
        <f t="shared" si="164"/>
        <v>−</v>
      </c>
      <c r="AT331" s="3" t="str">
        <f t="shared" si="165"/>
        <v>−</v>
      </c>
      <c r="AU331" s="3" t="str">
        <f t="shared" si="166"/>
        <v>−</v>
      </c>
      <c r="AV331" s="3" t="str">
        <f t="shared" si="167"/>
        <v>−</v>
      </c>
      <c r="BA331" s="3" t="str">
        <f t="shared" si="168"/>
        <v>−</v>
      </c>
      <c r="BB331" s="3" t="str">
        <f t="shared" si="169"/>
        <v>−</v>
      </c>
      <c r="BC331" s="3" t="str">
        <f t="shared" si="170"/>
        <v>−</v>
      </c>
      <c r="BI331" s="3" t="str">
        <f t="shared" si="171"/>
        <v>−</v>
      </c>
      <c r="BJ331" s="3" t="str">
        <f t="shared" si="172"/>
        <v>−</v>
      </c>
      <c r="BK331" s="3" t="str">
        <f t="shared" si="173"/>
        <v>−</v>
      </c>
      <c r="BL331" s="3" t="str">
        <f t="shared" si="174"/>
        <v>−</v>
      </c>
      <c r="BM331" s="3" t="str">
        <f t="shared" si="175"/>
        <v>−</v>
      </c>
      <c r="BN331" s="3" t="str">
        <f t="shared" si="176"/>
        <v>○</v>
      </c>
      <c r="BO331" s="3"/>
      <c r="BP331" s="3"/>
      <c r="BQ331" s="3"/>
      <c r="BR331" s="3"/>
      <c r="BS331" s="3"/>
      <c r="BT331" s="3"/>
      <c r="BU331" s="3"/>
      <c r="BV331" s="3"/>
      <c r="BW331" s="3" t="str">
        <f t="shared" si="177"/>
        <v>−</v>
      </c>
      <c r="BX331" s="3" t="str">
        <f t="shared" si="178"/>
        <v>−</v>
      </c>
      <c r="BY331" s="3" t="str">
        <f t="shared" si="179"/>
        <v>−</v>
      </c>
      <c r="BZ331" s="3" t="str">
        <f t="shared" si="180"/>
        <v>−</v>
      </c>
      <c r="CA331" s="3" t="str">
        <f t="shared" si="181"/>
        <v>−</v>
      </c>
      <c r="CB331" s="3" t="str">
        <f t="shared" si="182"/>
        <v>−</v>
      </c>
      <c r="CC331" s="3" t="str">
        <f t="shared" si="183"/>
        <v>−</v>
      </c>
      <c r="CD331" s="3" t="str">
        <f t="shared" si="184"/>
        <v>−</v>
      </c>
      <c r="CG331" s="3" t="str">
        <f t="shared" si="185"/>
        <v>−</v>
      </c>
      <c r="CH331" s="3" t="str">
        <f t="shared" si="186"/>
        <v>−</v>
      </c>
    </row>
    <row r="332" spans="1:86" ht="52" x14ac:dyDescent="0.2">
      <c r="A332" s="6" t="s">
        <v>474</v>
      </c>
      <c r="B332" s="6" t="s">
        <v>539</v>
      </c>
      <c r="C332" s="11" t="s">
        <v>1534</v>
      </c>
      <c r="D332" s="6" t="s">
        <v>470</v>
      </c>
      <c r="E332" s="6" t="s">
        <v>540</v>
      </c>
      <c r="F332" s="15" t="s">
        <v>541</v>
      </c>
      <c r="G332" s="6" t="s">
        <v>542</v>
      </c>
      <c r="H332" s="7" t="s">
        <v>70</v>
      </c>
      <c r="I332" s="28" t="s">
        <v>71</v>
      </c>
      <c r="J332" s="28" t="s">
        <v>70</v>
      </c>
      <c r="K332" s="28" t="s">
        <v>70</v>
      </c>
      <c r="L332" s="28" t="s">
        <v>70</v>
      </c>
      <c r="M332" s="8" t="s">
        <v>70</v>
      </c>
      <c r="N332" s="8" t="s">
        <v>71</v>
      </c>
      <c r="O332" s="9" t="s">
        <v>71</v>
      </c>
      <c r="P332" s="7" t="s">
        <v>70</v>
      </c>
      <c r="Q332" s="28" t="s">
        <v>70</v>
      </c>
      <c r="R332" s="28" t="s">
        <v>70</v>
      </c>
      <c r="S332" s="28" t="s">
        <v>71</v>
      </c>
      <c r="T332" s="28" t="s">
        <v>70</v>
      </c>
      <c r="U332" s="28" t="s">
        <v>70</v>
      </c>
      <c r="V332" s="8" t="s">
        <v>70</v>
      </c>
      <c r="W332" s="8" t="s">
        <v>70</v>
      </c>
      <c r="X332" s="9" t="s">
        <v>70</v>
      </c>
      <c r="Y332" s="7" t="s">
        <v>70</v>
      </c>
      <c r="Z332" s="28" t="s">
        <v>70</v>
      </c>
      <c r="AA332" s="28" t="s">
        <v>70</v>
      </c>
      <c r="AB332" s="28" t="s">
        <v>70</v>
      </c>
      <c r="AC332" s="28" t="s">
        <v>71</v>
      </c>
      <c r="AD332" s="8" t="s">
        <v>70</v>
      </c>
      <c r="AE332" s="8" t="s">
        <v>70</v>
      </c>
      <c r="AF332" s="8" t="s">
        <v>70</v>
      </c>
      <c r="AG332" s="9" t="s">
        <v>70</v>
      </c>
      <c r="AH332" s="13" t="str">
        <f t="shared" si="187"/>
        <v>D,011,012,144</v>
      </c>
      <c r="AI332" s="3" t="str">
        <f t="shared" si="188"/>
        <v>−</v>
      </c>
      <c r="AL332" s="3" t="str">
        <f t="shared" si="189"/>
        <v>−</v>
      </c>
      <c r="AM332" s="3" t="str">
        <f t="shared" si="190"/>
        <v>−</v>
      </c>
      <c r="AN332" s="3" t="str">
        <f t="shared" si="191"/>
        <v>○</v>
      </c>
      <c r="AO332" s="3" t="str">
        <f t="shared" si="160"/>
        <v>−</v>
      </c>
      <c r="AP332" s="3" t="str">
        <f t="shared" si="161"/>
        <v>−</v>
      </c>
      <c r="AQ332" s="3" t="str">
        <f t="shared" si="162"/>
        <v>−</v>
      </c>
      <c r="AR332" s="3" t="str">
        <f t="shared" si="163"/>
        <v>−</v>
      </c>
      <c r="AS332" s="3" t="str">
        <f t="shared" si="164"/>
        <v>−</v>
      </c>
      <c r="AT332" s="3" t="str">
        <f t="shared" si="165"/>
        <v>−</v>
      </c>
      <c r="AU332" s="3" t="str">
        <f t="shared" si="166"/>
        <v>−</v>
      </c>
      <c r="AV332" s="3" t="str">
        <f t="shared" si="167"/>
        <v>−</v>
      </c>
      <c r="BA332" s="3" t="str">
        <f t="shared" si="168"/>
        <v>−</v>
      </c>
      <c r="BB332" s="3" t="str">
        <f t="shared" si="169"/>
        <v>−</v>
      </c>
      <c r="BC332" s="3" t="str">
        <f t="shared" si="170"/>
        <v>−</v>
      </c>
      <c r="BI332" s="3" t="str">
        <f t="shared" si="171"/>
        <v>−</v>
      </c>
      <c r="BJ332" s="3" t="str">
        <f t="shared" si="172"/>
        <v>−</v>
      </c>
      <c r="BK332" s="3" t="str">
        <f t="shared" si="173"/>
        <v>−</v>
      </c>
      <c r="BL332" s="3" t="str">
        <f t="shared" si="174"/>
        <v>−</v>
      </c>
      <c r="BM332" s="3" t="str">
        <f t="shared" si="175"/>
        <v>−</v>
      </c>
      <c r="BN332" s="3" t="str">
        <f t="shared" si="176"/>
        <v>○</v>
      </c>
      <c r="BT332" s="14" t="s">
        <v>71</v>
      </c>
      <c r="BW332" s="3" t="str">
        <f t="shared" si="177"/>
        <v>○</v>
      </c>
      <c r="BX332" s="3" t="str">
        <f t="shared" si="178"/>
        <v>−</v>
      </c>
      <c r="BY332" s="3" t="str">
        <f t="shared" si="179"/>
        <v>−</v>
      </c>
      <c r="BZ332" s="3" t="str">
        <f t="shared" si="180"/>
        <v>−</v>
      </c>
      <c r="CA332" s="3" t="str">
        <f t="shared" si="181"/>
        <v>−</v>
      </c>
      <c r="CB332" s="3" t="str">
        <f t="shared" si="182"/>
        <v>−</v>
      </c>
      <c r="CC332" s="3" t="str">
        <f t="shared" si="183"/>
        <v>−</v>
      </c>
      <c r="CD332" s="3" t="str">
        <f t="shared" si="184"/>
        <v>−</v>
      </c>
      <c r="CG332" s="3" t="str">
        <f t="shared" si="185"/>
        <v>○</v>
      </c>
      <c r="CH332" s="3" t="str">
        <f t="shared" si="186"/>
        <v>−</v>
      </c>
    </row>
    <row r="333" spans="1:86" ht="39" x14ac:dyDescent="0.2">
      <c r="A333" s="6" t="s">
        <v>474</v>
      </c>
      <c r="B333" s="6" t="s">
        <v>531</v>
      </c>
      <c r="C333" s="11" t="s">
        <v>1535</v>
      </c>
      <c r="D333" s="6" t="s">
        <v>470</v>
      </c>
      <c r="E333" s="6" t="s">
        <v>532</v>
      </c>
      <c r="F333" s="17" t="s">
        <v>1692</v>
      </c>
      <c r="G333" s="6" t="s">
        <v>533</v>
      </c>
      <c r="H333" s="7" t="s">
        <v>70</v>
      </c>
      <c r="I333" s="28" t="s">
        <v>71</v>
      </c>
      <c r="J333" s="28" t="s">
        <v>71</v>
      </c>
      <c r="K333" s="28" t="s">
        <v>71</v>
      </c>
      <c r="L333" s="28" t="s">
        <v>71</v>
      </c>
      <c r="M333" s="8" t="s">
        <v>71</v>
      </c>
      <c r="N333" s="8" t="s">
        <v>71</v>
      </c>
      <c r="O333" s="9" t="s">
        <v>71</v>
      </c>
      <c r="P333" s="7" t="s">
        <v>70</v>
      </c>
      <c r="Q333" s="28" t="s">
        <v>70</v>
      </c>
      <c r="R333" s="28" t="s">
        <v>70</v>
      </c>
      <c r="S333" s="28" t="s">
        <v>71</v>
      </c>
      <c r="T333" s="28" t="s">
        <v>70</v>
      </c>
      <c r="U333" s="28" t="s">
        <v>70</v>
      </c>
      <c r="V333" s="8" t="s">
        <v>70</v>
      </c>
      <c r="W333" s="8" t="s">
        <v>70</v>
      </c>
      <c r="X333" s="9" t="s">
        <v>70</v>
      </c>
      <c r="Y333" s="7" t="s">
        <v>70</v>
      </c>
      <c r="Z333" s="28" t="s">
        <v>70</v>
      </c>
      <c r="AA333" s="28" t="s">
        <v>70</v>
      </c>
      <c r="AB333" s="28" t="s">
        <v>70</v>
      </c>
      <c r="AC333" s="28" t="s">
        <v>71</v>
      </c>
      <c r="AD333" s="8" t="s">
        <v>70</v>
      </c>
      <c r="AE333" s="8" t="s">
        <v>70</v>
      </c>
      <c r="AF333" s="8" t="s">
        <v>70</v>
      </c>
      <c r="AG333" s="9" t="s">
        <v>70</v>
      </c>
      <c r="AH333" s="13" t="str">
        <f t="shared" si="187"/>
        <v>O,011,012,142,143,144</v>
      </c>
      <c r="AI333" s="3" t="str">
        <f t="shared" si="188"/>
        <v>−</v>
      </c>
      <c r="AL333" s="3" t="str">
        <f t="shared" si="189"/>
        <v>−</v>
      </c>
      <c r="AM333" s="3" t="str">
        <f t="shared" si="190"/>
        <v>−</v>
      </c>
      <c r="AN333" s="3" t="str">
        <f t="shared" si="191"/>
        <v>−</v>
      </c>
      <c r="AO333" s="3" t="str">
        <f t="shared" si="160"/>
        <v>−</v>
      </c>
      <c r="AP333" s="3" t="str">
        <f t="shared" si="161"/>
        <v>−</v>
      </c>
      <c r="AQ333" s="3" t="str">
        <f t="shared" si="162"/>
        <v>−</v>
      </c>
      <c r="AR333" s="3" t="str">
        <f t="shared" si="163"/>
        <v>−</v>
      </c>
      <c r="AS333" s="3" t="str">
        <f t="shared" si="164"/>
        <v>−</v>
      </c>
      <c r="AT333" s="3" t="str">
        <f t="shared" si="165"/>
        <v>−</v>
      </c>
      <c r="AU333" s="3" t="str">
        <f t="shared" si="166"/>
        <v>−</v>
      </c>
      <c r="AV333" s="3" t="str">
        <f t="shared" si="167"/>
        <v>−</v>
      </c>
      <c r="BA333" s="3" t="str">
        <f t="shared" si="168"/>
        <v>−</v>
      </c>
      <c r="BB333" s="3" t="str">
        <f t="shared" si="169"/>
        <v>−</v>
      </c>
      <c r="BC333" s="3" t="str">
        <f t="shared" si="170"/>
        <v>○</v>
      </c>
      <c r="BG333" s="3" t="s">
        <v>71</v>
      </c>
      <c r="BH333" s="3" t="s">
        <v>71</v>
      </c>
      <c r="BI333" s="3" t="str">
        <f t="shared" si="171"/>
        <v>−</v>
      </c>
      <c r="BJ333" s="3" t="str">
        <f t="shared" si="172"/>
        <v>−</v>
      </c>
      <c r="BK333" s="3" t="str">
        <f t="shared" si="173"/>
        <v>−</v>
      </c>
      <c r="BL333" s="3" t="str">
        <f t="shared" si="174"/>
        <v>−</v>
      </c>
      <c r="BM333" s="3" t="str">
        <f t="shared" si="175"/>
        <v>−</v>
      </c>
      <c r="BN333" s="3" t="str">
        <f t="shared" si="176"/>
        <v>○</v>
      </c>
      <c r="BS333" s="14" t="s">
        <v>71</v>
      </c>
      <c r="BW333" s="3" t="str">
        <f t="shared" si="177"/>
        <v>○</v>
      </c>
      <c r="BX333" s="3" t="str">
        <f t="shared" si="178"/>
        <v>−</v>
      </c>
      <c r="BY333" s="3" t="str">
        <f t="shared" si="179"/>
        <v>−</v>
      </c>
      <c r="BZ333" s="3" t="str">
        <f t="shared" si="180"/>
        <v>−</v>
      </c>
      <c r="CA333" s="3" t="str">
        <f t="shared" si="181"/>
        <v>−</v>
      </c>
      <c r="CB333" s="3" t="str">
        <f t="shared" si="182"/>
        <v>−</v>
      </c>
      <c r="CC333" s="3" t="str">
        <f t="shared" si="183"/>
        <v>○</v>
      </c>
      <c r="CD333" s="3" t="str">
        <f t="shared" si="184"/>
        <v>○</v>
      </c>
      <c r="CE333" s="3" t="s">
        <v>71</v>
      </c>
      <c r="CG333" s="3" t="str">
        <f t="shared" si="185"/>
        <v>○</v>
      </c>
      <c r="CH333" s="3" t="str">
        <f t="shared" si="186"/>
        <v>−</v>
      </c>
    </row>
    <row r="334" spans="1:86" ht="26" x14ac:dyDescent="0.2">
      <c r="A334" s="6" t="s">
        <v>474</v>
      </c>
      <c r="B334" s="6" t="s">
        <v>534</v>
      </c>
      <c r="C334" s="11" t="s">
        <v>1536</v>
      </c>
      <c r="D334" s="6" t="s">
        <v>470</v>
      </c>
      <c r="E334" s="6" t="s">
        <v>532</v>
      </c>
      <c r="F334" s="17" t="s">
        <v>1693</v>
      </c>
      <c r="G334" s="6" t="s">
        <v>535</v>
      </c>
      <c r="H334" s="7" t="s">
        <v>70</v>
      </c>
      <c r="I334" s="28" t="s">
        <v>71</v>
      </c>
      <c r="J334" s="28" t="s">
        <v>71</v>
      </c>
      <c r="K334" s="28" t="s">
        <v>70</v>
      </c>
      <c r="L334" s="28" t="s">
        <v>70</v>
      </c>
      <c r="M334" s="8" t="s">
        <v>70</v>
      </c>
      <c r="N334" s="8" t="s">
        <v>70</v>
      </c>
      <c r="O334" s="9" t="s">
        <v>70</v>
      </c>
      <c r="P334" s="7" t="s">
        <v>70</v>
      </c>
      <c r="Q334" s="28" t="s">
        <v>70</v>
      </c>
      <c r="R334" s="28" t="s">
        <v>70</v>
      </c>
      <c r="S334" s="28" t="s">
        <v>71</v>
      </c>
      <c r="T334" s="28" t="s">
        <v>71</v>
      </c>
      <c r="U334" s="28" t="s">
        <v>70</v>
      </c>
      <c r="V334" s="8" t="s">
        <v>70</v>
      </c>
      <c r="W334" s="8" t="s">
        <v>70</v>
      </c>
      <c r="X334" s="9" t="s">
        <v>70</v>
      </c>
      <c r="Y334" s="7" t="s">
        <v>70</v>
      </c>
      <c r="Z334" s="28" t="s">
        <v>70</v>
      </c>
      <c r="AA334" s="28" t="s">
        <v>70</v>
      </c>
      <c r="AB334" s="28" t="s">
        <v>70</v>
      </c>
      <c r="AC334" s="28" t="s">
        <v>71</v>
      </c>
      <c r="AD334" s="8" t="s">
        <v>70</v>
      </c>
      <c r="AE334" s="8" t="s">
        <v>70</v>
      </c>
      <c r="AF334" s="8" t="s">
        <v>70</v>
      </c>
      <c r="AG334" s="9" t="s">
        <v>70</v>
      </c>
      <c r="AH334" s="13" t="str">
        <f t="shared" si="187"/>
        <v>O,011,012,142</v>
      </c>
      <c r="AI334" s="3" t="str">
        <f t="shared" si="188"/>
        <v>−</v>
      </c>
      <c r="AL334" s="3" t="str">
        <f t="shared" si="189"/>
        <v>−</v>
      </c>
      <c r="AM334" s="3" t="str">
        <f t="shared" si="190"/>
        <v>−</v>
      </c>
      <c r="AN334" s="3" t="str">
        <f t="shared" si="191"/>
        <v>−</v>
      </c>
      <c r="AO334" s="3" t="str">
        <f t="shared" si="160"/>
        <v>−</v>
      </c>
      <c r="AP334" s="3" t="str">
        <f t="shared" si="161"/>
        <v>−</v>
      </c>
      <c r="AQ334" s="3" t="str">
        <f t="shared" si="162"/>
        <v>−</v>
      </c>
      <c r="AR334" s="3" t="str">
        <f t="shared" si="163"/>
        <v>−</v>
      </c>
      <c r="AS334" s="3" t="str">
        <f t="shared" si="164"/>
        <v>−</v>
      </c>
      <c r="AT334" s="3" t="str">
        <f t="shared" si="165"/>
        <v>−</v>
      </c>
      <c r="AU334" s="3" t="str">
        <f t="shared" si="166"/>
        <v>−</v>
      </c>
      <c r="AV334" s="3" t="str">
        <f t="shared" si="167"/>
        <v>−</v>
      </c>
      <c r="BA334" s="3" t="str">
        <f t="shared" si="168"/>
        <v>−</v>
      </c>
      <c r="BB334" s="3" t="str">
        <f t="shared" si="169"/>
        <v>−</v>
      </c>
      <c r="BC334" s="3" t="str">
        <f t="shared" si="170"/>
        <v>○</v>
      </c>
      <c r="BG334" s="3" t="s">
        <v>71</v>
      </c>
      <c r="BI334" s="3" t="str">
        <f t="shared" si="171"/>
        <v>−</v>
      </c>
      <c r="BJ334" s="3" t="str">
        <f t="shared" si="172"/>
        <v>−</v>
      </c>
      <c r="BK334" s="3" t="str">
        <f t="shared" si="173"/>
        <v>−</v>
      </c>
      <c r="BL334" s="3" t="str">
        <f t="shared" si="174"/>
        <v>−</v>
      </c>
      <c r="BM334" s="3" t="str">
        <f t="shared" si="175"/>
        <v>−</v>
      </c>
      <c r="BN334" s="3" t="str">
        <f t="shared" si="176"/>
        <v>○</v>
      </c>
      <c r="BS334" s="14" t="s">
        <v>71</v>
      </c>
      <c r="BW334" s="3" t="str">
        <f t="shared" si="177"/>
        <v>○</v>
      </c>
      <c r="BX334" s="3" t="str">
        <f t="shared" si="178"/>
        <v>−</v>
      </c>
      <c r="BY334" s="3" t="str">
        <f t="shared" si="179"/>
        <v>−</v>
      </c>
      <c r="BZ334" s="3" t="str">
        <f t="shared" si="180"/>
        <v>−</v>
      </c>
      <c r="CA334" s="3" t="str">
        <f t="shared" si="181"/>
        <v>−</v>
      </c>
      <c r="CB334" s="3" t="str">
        <f t="shared" si="182"/>
        <v>−</v>
      </c>
      <c r="CC334" s="3" t="str">
        <f t="shared" si="183"/>
        <v>○</v>
      </c>
      <c r="CD334" s="3" t="str">
        <f t="shared" si="184"/>
        <v>−</v>
      </c>
      <c r="CG334" s="3" t="str">
        <f t="shared" si="185"/>
        <v>−</v>
      </c>
      <c r="CH334" s="3" t="str">
        <f t="shared" si="186"/>
        <v>−</v>
      </c>
    </row>
    <row r="335" spans="1:86" ht="26" x14ac:dyDescent="0.2">
      <c r="A335" s="6" t="s">
        <v>474</v>
      </c>
      <c r="B335" s="6" t="s">
        <v>551</v>
      </c>
      <c r="C335" s="11" t="s">
        <v>1537</v>
      </c>
      <c r="D335" s="6" t="s">
        <v>470</v>
      </c>
      <c r="E335" s="6" t="s">
        <v>552</v>
      </c>
      <c r="F335" s="15" t="s">
        <v>1656</v>
      </c>
      <c r="G335" s="6" t="s">
        <v>553</v>
      </c>
      <c r="H335" s="7" t="s">
        <v>70</v>
      </c>
      <c r="I335" s="28" t="s">
        <v>71</v>
      </c>
      <c r="J335" s="28" t="s">
        <v>71</v>
      </c>
      <c r="K335" s="28" t="s">
        <v>71</v>
      </c>
      <c r="L335" s="28" t="s">
        <v>71</v>
      </c>
      <c r="M335" s="8" t="s">
        <v>71</v>
      </c>
      <c r="N335" s="8" t="s">
        <v>71</v>
      </c>
      <c r="O335" s="9" t="s">
        <v>71</v>
      </c>
      <c r="P335" s="7" t="s">
        <v>70</v>
      </c>
      <c r="Q335" s="28" t="s">
        <v>70</v>
      </c>
      <c r="R335" s="28" t="s">
        <v>70</v>
      </c>
      <c r="S335" s="28" t="s">
        <v>71</v>
      </c>
      <c r="T335" s="28" t="s">
        <v>70</v>
      </c>
      <c r="U335" s="28" t="s">
        <v>70</v>
      </c>
      <c r="V335" s="8" t="s">
        <v>70</v>
      </c>
      <c r="W335" s="8" t="s">
        <v>70</v>
      </c>
      <c r="X335" s="9" t="s">
        <v>70</v>
      </c>
      <c r="Y335" s="7" t="s">
        <v>70</v>
      </c>
      <c r="Z335" s="28" t="s">
        <v>70</v>
      </c>
      <c r="AA335" s="28" t="s">
        <v>70</v>
      </c>
      <c r="AB335" s="28" t="s">
        <v>70</v>
      </c>
      <c r="AC335" s="28" t="s">
        <v>71</v>
      </c>
      <c r="AD335" s="8" t="s">
        <v>70</v>
      </c>
      <c r="AE335" s="8" t="s">
        <v>70</v>
      </c>
      <c r="AF335" s="8" t="s">
        <v>70</v>
      </c>
      <c r="AG335" s="9" t="s">
        <v>70</v>
      </c>
      <c r="AH335" s="13" t="str">
        <f t="shared" si="187"/>
        <v>011</v>
      </c>
      <c r="AI335" s="3" t="str">
        <f t="shared" si="188"/>
        <v>−</v>
      </c>
      <c r="AL335" s="3" t="str">
        <f t="shared" si="189"/>
        <v>−</v>
      </c>
      <c r="AM335" s="3" t="str">
        <f t="shared" si="190"/>
        <v>−</v>
      </c>
      <c r="AN335" s="3" t="str">
        <f t="shared" si="191"/>
        <v>−</v>
      </c>
      <c r="AO335" s="3" t="str">
        <f t="shared" si="160"/>
        <v>−</v>
      </c>
      <c r="AP335" s="3" t="str">
        <f t="shared" si="161"/>
        <v>−</v>
      </c>
      <c r="AQ335" s="3" t="str">
        <f t="shared" si="162"/>
        <v>−</v>
      </c>
      <c r="AR335" s="3" t="str">
        <f t="shared" si="163"/>
        <v>−</v>
      </c>
      <c r="AS335" s="3" t="str">
        <f t="shared" si="164"/>
        <v>−</v>
      </c>
      <c r="AT335" s="3" t="str">
        <f t="shared" si="165"/>
        <v>−</v>
      </c>
      <c r="AU335" s="3" t="str">
        <f t="shared" si="166"/>
        <v>−</v>
      </c>
      <c r="AV335" s="3" t="str">
        <f t="shared" si="167"/>
        <v>−</v>
      </c>
      <c r="BA335" s="3" t="str">
        <f t="shared" si="168"/>
        <v>−</v>
      </c>
      <c r="BB335" s="3" t="str">
        <f t="shared" si="169"/>
        <v>−</v>
      </c>
      <c r="BC335" s="3" t="str">
        <f t="shared" si="170"/>
        <v>−</v>
      </c>
      <c r="BI335" s="3" t="str">
        <f t="shared" si="171"/>
        <v>−</v>
      </c>
      <c r="BJ335" s="3" t="str">
        <f t="shared" si="172"/>
        <v>−</v>
      </c>
      <c r="BK335" s="3" t="str">
        <f t="shared" si="173"/>
        <v>−</v>
      </c>
      <c r="BL335" s="3" t="str">
        <f t="shared" si="174"/>
        <v>−</v>
      </c>
      <c r="BM335" s="3" t="str">
        <f t="shared" si="175"/>
        <v>−</v>
      </c>
      <c r="BN335" s="3" t="str">
        <f t="shared" si="176"/>
        <v>○</v>
      </c>
      <c r="BO335" s="3"/>
      <c r="BP335" s="3"/>
      <c r="BQ335" s="3"/>
      <c r="BR335" s="3"/>
      <c r="BS335" s="14" t="s">
        <v>71</v>
      </c>
      <c r="BT335" s="3"/>
      <c r="BU335" s="3"/>
      <c r="BV335" s="3"/>
      <c r="BW335" s="3" t="str">
        <f t="shared" si="177"/>
        <v>−</v>
      </c>
      <c r="BX335" s="3" t="str">
        <f t="shared" si="178"/>
        <v>−</v>
      </c>
      <c r="BY335" s="3" t="str">
        <f t="shared" si="179"/>
        <v>−</v>
      </c>
      <c r="BZ335" s="3" t="str">
        <f t="shared" si="180"/>
        <v>−</v>
      </c>
      <c r="CA335" s="3" t="str">
        <f t="shared" si="181"/>
        <v>−</v>
      </c>
      <c r="CB335" s="3" t="str">
        <f t="shared" si="182"/>
        <v>−</v>
      </c>
      <c r="CC335" s="3" t="str">
        <f t="shared" si="183"/>
        <v>−</v>
      </c>
      <c r="CD335" s="3" t="str">
        <f t="shared" si="184"/>
        <v>−</v>
      </c>
      <c r="CG335" s="3" t="str">
        <f t="shared" si="185"/>
        <v>−</v>
      </c>
      <c r="CH335" s="3" t="str">
        <f t="shared" si="186"/>
        <v>−</v>
      </c>
    </row>
    <row r="336" spans="1:86" ht="26" x14ac:dyDescent="0.2">
      <c r="A336" s="6" t="s">
        <v>474</v>
      </c>
      <c r="B336" s="6" t="s">
        <v>579</v>
      </c>
      <c r="C336" s="11" t="s">
        <v>1538</v>
      </c>
      <c r="D336" s="6" t="s">
        <v>470</v>
      </c>
      <c r="E336" s="6" t="s">
        <v>580</v>
      </c>
      <c r="F336" s="17" t="s">
        <v>1694</v>
      </c>
      <c r="G336" s="6" t="s">
        <v>581</v>
      </c>
      <c r="H336" s="7" t="s">
        <v>70</v>
      </c>
      <c r="I336" s="28" t="s">
        <v>71</v>
      </c>
      <c r="J336" s="28" t="s">
        <v>71</v>
      </c>
      <c r="K336" s="28" t="s">
        <v>70</v>
      </c>
      <c r="L336" s="28" t="s">
        <v>70</v>
      </c>
      <c r="M336" s="8" t="s">
        <v>70</v>
      </c>
      <c r="N336" s="8" t="s">
        <v>70</v>
      </c>
      <c r="O336" s="9" t="s">
        <v>70</v>
      </c>
      <c r="P336" s="7" t="s">
        <v>70</v>
      </c>
      <c r="Q336" s="28" t="s">
        <v>70</v>
      </c>
      <c r="R336" s="28" t="s">
        <v>70</v>
      </c>
      <c r="S336" s="28" t="s">
        <v>71</v>
      </c>
      <c r="T336" s="28" t="s">
        <v>70</v>
      </c>
      <c r="U336" s="28" t="s">
        <v>70</v>
      </c>
      <c r="V336" s="8" t="s">
        <v>70</v>
      </c>
      <c r="W336" s="8" t="s">
        <v>70</v>
      </c>
      <c r="X336" s="9" t="s">
        <v>70</v>
      </c>
      <c r="Y336" s="7" t="s">
        <v>70</v>
      </c>
      <c r="Z336" s="28" t="s">
        <v>70</v>
      </c>
      <c r="AA336" s="28" t="s">
        <v>70</v>
      </c>
      <c r="AB336" s="28" t="s">
        <v>70</v>
      </c>
      <c r="AC336" s="28" t="s">
        <v>71</v>
      </c>
      <c r="AD336" s="8" t="s">
        <v>70</v>
      </c>
      <c r="AE336" s="8" t="s">
        <v>70</v>
      </c>
      <c r="AF336" s="8" t="s">
        <v>70</v>
      </c>
      <c r="AG336" s="9" t="s">
        <v>70</v>
      </c>
      <c r="AH336" s="13" t="str">
        <f t="shared" si="187"/>
        <v>D,011,142,144</v>
      </c>
      <c r="AI336" s="3" t="str">
        <f t="shared" si="188"/>
        <v>−</v>
      </c>
      <c r="AL336" s="3" t="str">
        <f t="shared" si="189"/>
        <v>−</v>
      </c>
      <c r="AM336" s="3" t="str">
        <f t="shared" si="190"/>
        <v>−</v>
      </c>
      <c r="AN336" s="3" t="str">
        <f t="shared" si="191"/>
        <v>○</v>
      </c>
      <c r="AO336" s="3" t="str">
        <f t="shared" si="160"/>
        <v>−</v>
      </c>
      <c r="AP336" s="3" t="str">
        <f t="shared" si="161"/>
        <v>−</v>
      </c>
      <c r="AQ336" s="3" t="str">
        <f t="shared" si="162"/>
        <v>−</v>
      </c>
      <c r="AR336" s="3" t="str">
        <f t="shared" si="163"/>
        <v>−</v>
      </c>
      <c r="AS336" s="3" t="str">
        <f t="shared" si="164"/>
        <v>−</v>
      </c>
      <c r="AT336" s="3" t="str">
        <f t="shared" si="165"/>
        <v>−</v>
      </c>
      <c r="AU336" s="3" t="str">
        <f t="shared" si="166"/>
        <v>−</v>
      </c>
      <c r="AV336" s="3" t="str">
        <f t="shared" si="167"/>
        <v>−</v>
      </c>
      <c r="BA336" s="3" t="str">
        <f t="shared" si="168"/>
        <v>−</v>
      </c>
      <c r="BB336" s="3" t="str">
        <f t="shared" si="169"/>
        <v>−</v>
      </c>
      <c r="BC336" s="3" t="str">
        <f t="shared" si="170"/>
        <v>−</v>
      </c>
      <c r="BI336" s="3" t="str">
        <f t="shared" si="171"/>
        <v>−</v>
      </c>
      <c r="BJ336" s="3" t="str">
        <f t="shared" si="172"/>
        <v>−</v>
      </c>
      <c r="BK336" s="3" t="str">
        <f t="shared" si="173"/>
        <v>−</v>
      </c>
      <c r="BL336" s="3" t="str">
        <f t="shared" si="174"/>
        <v>−</v>
      </c>
      <c r="BM336" s="3" t="str">
        <f t="shared" si="175"/>
        <v>−</v>
      </c>
      <c r="BN336" s="3" t="str">
        <f t="shared" si="176"/>
        <v>○</v>
      </c>
      <c r="BO336" s="3"/>
      <c r="BP336" s="3"/>
      <c r="BQ336" s="3"/>
      <c r="BR336" s="3"/>
      <c r="BS336" s="3"/>
      <c r="BT336" s="14" t="s">
        <v>71</v>
      </c>
      <c r="BU336" s="3"/>
      <c r="BV336" s="3"/>
      <c r="BW336" s="3" t="str">
        <f t="shared" si="177"/>
        <v>−</v>
      </c>
      <c r="BX336" s="3" t="str">
        <f t="shared" si="178"/>
        <v>−</v>
      </c>
      <c r="BY336" s="3" t="str">
        <f t="shared" si="179"/>
        <v>−</v>
      </c>
      <c r="BZ336" s="3" t="str">
        <f t="shared" si="180"/>
        <v>−</v>
      </c>
      <c r="CA336" s="3" t="str">
        <f t="shared" si="181"/>
        <v>−</v>
      </c>
      <c r="CB336" s="3" t="str">
        <f t="shared" si="182"/>
        <v>−</v>
      </c>
      <c r="CC336" s="3" t="str">
        <f t="shared" si="183"/>
        <v>○</v>
      </c>
      <c r="CD336" s="3" t="str">
        <f t="shared" si="184"/>
        <v>−</v>
      </c>
      <c r="CG336" s="3" t="str">
        <f t="shared" si="185"/>
        <v>○</v>
      </c>
      <c r="CH336" s="3" t="str">
        <f t="shared" si="186"/>
        <v>−</v>
      </c>
    </row>
    <row r="337" spans="1:86" ht="26" x14ac:dyDescent="0.2">
      <c r="A337" s="6" t="s">
        <v>474</v>
      </c>
      <c r="B337" s="6" t="s">
        <v>738</v>
      </c>
      <c r="C337" s="11" t="s">
        <v>1539</v>
      </c>
      <c r="D337" s="6" t="s">
        <v>477</v>
      </c>
      <c r="E337" s="6" t="s">
        <v>739</v>
      </c>
      <c r="F337" s="15" t="s">
        <v>1656</v>
      </c>
      <c r="G337" s="6" t="s">
        <v>740</v>
      </c>
      <c r="H337" s="7" t="s">
        <v>70</v>
      </c>
      <c r="I337" s="28" t="s">
        <v>71</v>
      </c>
      <c r="J337" s="28" t="s">
        <v>71</v>
      </c>
      <c r="K337" s="28" t="s">
        <v>71</v>
      </c>
      <c r="L337" s="28" t="s">
        <v>71</v>
      </c>
      <c r="M337" s="8" t="s">
        <v>71</v>
      </c>
      <c r="N337" s="8" t="s">
        <v>71</v>
      </c>
      <c r="O337" s="9" t="s">
        <v>71</v>
      </c>
      <c r="P337" s="7" t="s">
        <v>70</v>
      </c>
      <c r="Q337" s="28" t="s">
        <v>70</v>
      </c>
      <c r="R337" s="28" t="s">
        <v>70</v>
      </c>
      <c r="S337" s="28" t="s">
        <v>71</v>
      </c>
      <c r="T337" s="28" t="s">
        <v>70</v>
      </c>
      <c r="U337" s="28" t="s">
        <v>70</v>
      </c>
      <c r="V337" s="8" t="s">
        <v>71</v>
      </c>
      <c r="W337" s="8" t="s">
        <v>71</v>
      </c>
      <c r="X337" s="9" t="s">
        <v>70</v>
      </c>
      <c r="Y337" s="7" t="s">
        <v>70</v>
      </c>
      <c r="Z337" s="28" t="s">
        <v>70</v>
      </c>
      <c r="AA337" s="28" t="s">
        <v>70</v>
      </c>
      <c r="AB337" s="28" t="s">
        <v>70</v>
      </c>
      <c r="AC337" s="28" t="s">
        <v>71</v>
      </c>
      <c r="AD337" s="8" t="s">
        <v>70</v>
      </c>
      <c r="AE337" s="8" t="s">
        <v>70</v>
      </c>
      <c r="AF337" s="8" t="s">
        <v>70</v>
      </c>
      <c r="AG337" s="9" t="s">
        <v>70</v>
      </c>
      <c r="AH337" s="13" t="str">
        <f t="shared" si="187"/>
        <v>011</v>
      </c>
      <c r="AI337" s="3" t="str">
        <f t="shared" si="188"/>
        <v>−</v>
      </c>
      <c r="AL337" s="3" t="str">
        <f t="shared" si="189"/>
        <v>−</v>
      </c>
      <c r="AM337" s="3" t="str">
        <f t="shared" si="190"/>
        <v>−</v>
      </c>
      <c r="AN337" s="3" t="str">
        <f t="shared" si="191"/>
        <v>−</v>
      </c>
      <c r="AO337" s="3" t="str">
        <f t="shared" si="160"/>
        <v>−</v>
      </c>
      <c r="AP337" s="3" t="str">
        <f t="shared" si="161"/>
        <v>−</v>
      </c>
      <c r="AQ337" s="3" t="str">
        <f t="shared" si="162"/>
        <v>−</v>
      </c>
      <c r="AR337" s="3" t="str">
        <f t="shared" si="163"/>
        <v>−</v>
      </c>
      <c r="AS337" s="3" t="str">
        <f t="shared" si="164"/>
        <v>−</v>
      </c>
      <c r="AT337" s="3" t="str">
        <f t="shared" si="165"/>
        <v>−</v>
      </c>
      <c r="AU337" s="3" t="str">
        <f t="shared" si="166"/>
        <v>−</v>
      </c>
      <c r="AV337" s="3" t="str">
        <f t="shared" si="167"/>
        <v>−</v>
      </c>
      <c r="BA337" s="3" t="str">
        <f t="shared" si="168"/>
        <v>−</v>
      </c>
      <c r="BB337" s="3" t="str">
        <f t="shared" si="169"/>
        <v>−</v>
      </c>
      <c r="BC337" s="3" t="str">
        <f t="shared" si="170"/>
        <v>−</v>
      </c>
      <c r="BI337" s="3" t="str">
        <f t="shared" si="171"/>
        <v>−</v>
      </c>
      <c r="BJ337" s="3" t="str">
        <f t="shared" si="172"/>
        <v>−</v>
      </c>
      <c r="BK337" s="3" t="str">
        <f t="shared" si="173"/>
        <v>−</v>
      </c>
      <c r="BL337" s="3" t="str">
        <f t="shared" si="174"/>
        <v>−</v>
      </c>
      <c r="BM337" s="3" t="str">
        <f t="shared" si="175"/>
        <v>−</v>
      </c>
      <c r="BN337" s="3" t="str">
        <f t="shared" si="176"/>
        <v>○</v>
      </c>
      <c r="BO337" s="3"/>
      <c r="BP337" s="3"/>
      <c r="BQ337" s="14" t="s">
        <v>71</v>
      </c>
      <c r="BR337" s="3"/>
      <c r="BS337" s="3"/>
      <c r="BT337" s="3"/>
      <c r="BU337" s="3"/>
      <c r="BV337" s="3"/>
      <c r="BW337" s="3" t="str">
        <f t="shared" si="177"/>
        <v>−</v>
      </c>
      <c r="BX337" s="3" t="str">
        <f t="shared" si="178"/>
        <v>−</v>
      </c>
      <c r="BY337" s="3" t="str">
        <f t="shared" si="179"/>
        <v>−</v>
      </c>
      <c r="BZ337" s="3" t="str">
        <f t="shared" si="180"/>
        <v>−</v>
      </c>
      <c r="CA337" s="3" t="str">
        <f t="shared" si="181"/>
        <v>−</v>
      </c>
      <c r="CB337" s="3" t="str">
        <f t="shared" si="182"/>
        <v>−</v>
      </c>
      <c r="CC337" s="3" t="str">
        <f t="shared" si="183"/>
        <v>−</v>
      </c>
      <c r="CD337" s="3" t="str">
        <f t="shared" si="184"/>
        <v>−</v>
      </c>
      <c r="CG337" s="3" t="str">
        <f t="shared" si="185"/>
        <v>−</v>
      </c>
      <c r="CH337" s="3" t="str">
        <f t="shared" si="186"/>
        <v>−</v>
      </c>
    </row>
    <row r="338" spans="1:86" ht="26" x14ac:dyDescent="0.2">
      <c r="A338" s="6" t="s">
        <v>474</v>
      </c>
      <c r="B338" s="6" t="s">
        <v>536</v>
      </c>
      <c r="C338" s="11" t="s">
        <v>1540</v>
      </c>
      <c r="D338" s="6" t="s">
        <v>470</v>
      </c>
      <c r="E338" s="6" t="s">
        <v>537</v>
      </c>
      <c r="F338" s="15" t="s">
        <v>1688</v>
      </c>
      <c r="G338" s="6" t="s">
        <v>538</v>
      </c>
      <c r="H338" s="7" t="s">
        <v>70</v>
      </c>
      <c r="I338" s="28" t="s">
        <v>71</v>
      </c>
      <c r="J338" s="28" t="s">
        <v>71</v>
      </c>
      <c r="K338" s="28" t="s">
        <v>71</v>
      </c>
      <c r="L338" s="28" t="s">
        <v>71</v>
      </c>
      <c r="M338" s="8" t="s">
        <v>71</v>
      </c>
      <c r="N338" s="8" t="s">
        <v>71</v>
      </c>
      <c r="O338" s="9" t="s">
        <v>71</v>
      </c>
      <c r="P338" s="7" t="s">
        <v>70</v>
      </c>
      <c r="Q338" s="28" t="s">
        <v>70</v>
      </c>
      <c r="R338" s="28" t="s">
        <v>70</v>
      </c>
      <c r="S338" s="28" t="s">
        <v>71</v>
      </c>
      <c r="T338" s="28" t="s">
        <v>70</v>
      </c>
      <c r="U338" s="28" t="s">
        <v>70</v>
      </c>
      <c r="V338" s="8" t="s">
        <v>70</v>
      </c>
      <c r="W338" s="8" t="s">
        <v>70</v>
      </c>
      <c r="X338" s="9" t="s">
        <v>70</v>
      </c>
      <c r="Y338" s="7" t="s">
        <v>70</v>
      </c>
      <c r="Z338" s="28" t="s">
        <v>70</v>
      </c>
      <c r="AA338" s="28" t="s">
        <v>71</v>
      </c>
      <c r="AB338" s="28" t="s">
        <v>70</v>
      </c>
      <c r="AC338" s="28" t="s">
        <v>70</v>
      </c>
      <c r="AD338" s="8" t="s">
        <v>70</v>
      </c>
      <c r="AE338" s="8" t="s">
        <v>70</v>
      </c>
      <c r="AF338" s="8" t="s">
        <v>70</v>
      </c>
      <c r="AG338" s="9" t="s">
        <v>70</v>
      </c>
      <c r="AH338" s="13" t="str">
        <f t="shared" si="187"/>
        <v>D,011,142</v>
      </c>
      <c r="AI338" s="3" t="str">
        <f t="shared" si="188"/>
        <v>−</v>
      </c>
      <c r="AL338" s="3" t="str">
        <f t="shared" si="189"/>
        <v>−</v>
      </c>
      <c r="AM338" s="3" t="str">
        <f t="shared" si="190"/>
        <v>−</v>
      </c>
      <c r="AN338" s="3" t="str">
        <f>IF(COUNTIF(AH338,"*D*"),"○","−")</f>
        <v>○</v>
      </c>
      <c r="AO338" s="3" t="str">
        <f t="shared" si="160"/>
        <v>−</v>
      </c>
      <c r="AP338" s="3" t="str">
        <f t="shared" si="161"/>
        <v>−</v>
      </c>
      <c r="AQ338" s="3" t="str">
        <f t="shared" si="162"/>
        <v>−</v>
      </c>
      <c r="AR338" s="3" t="str">
        <f t="shared" si="163"/>
        <v>−</v>
      </c>
      <c r="AS338" s="3" t="str">
        <f t="shared" si="164"/>
        <v>−</v>
      </c>
      <c r="AT338" s="3" t="str">
        <f t="shared" si="165"/>
        <v>−</v>
      </c>
      <c r="AU338" s="3" t="str">
        <f t="shared" si="166"/>
        <v>−</v>
      </c>
      <c r="AV338" s="3" t="str">
        <f t="shared" si="167"/>
        <v>−</v>
      </c>
      <c r="BA338" s="3" t="str">
        <f t="shared" si="168"/>
        <v>−</v>
      </c>
      <c r="BB338" s="3" t="str">
        <f t="shared" si="169"/>
        <v>−</v>
      </c>
      <c r="BC338" s="3" t="str">
        <f t="shared" si="170"/>
        <v>−</v>
      </c>
      <c r="BI338" s="3" t="str">
        <f t="shared" si="171"/>
        <v>−</v>
      </c>
      <c r="BJ338" s="3" t="str">
        <f t="shared" si="172"/>
        <v>−</v>
      </c>
      <c r="BK338" s="3" t="str">
        <f t="shared" si="173"/>
        <v>−</v>
      </c>
      <c r="BL338" s="3" t="str">
        <f t="shared" si="174"/>
        <v>−</v>
      </c>
      <c r="BM338" s="3" t="str">
        <f t="shared" si="175"/>
        <v>−</v>
      </c>
      <c r="BN338" s="3" t="str">
        <f t="shared" si="176"/>
        <v>○</v>
      </c>
      <c r="BO338" s="3"/>
      <c r="BP338" s="3"/>
      <c r="BQ338" s="3"/>
      <c r="BR338" s="3"/>
      <c r="BS338" s="3"/>
      <c r="BT338" s="3" t="s">
        <v>71</v>
      </c>
      <c r="BU338" s="3"/>
      <c r="BV338" s="3"/>
      <c r="BW338" s="3" t="str">
        <f t="shared" si="177"/>
        <v>−</v>
      </c>
      <c r="BX338" s="3" t="str">
        <f t="shared" si="178"/>
        <v>−</v>
      </c>
      <c r="BY338" s="3" t="str">
        <f t="shared" si="179"/>
        <v>−</v>
      </c>
      <c r="BZ338" s="3" t="str">
        <f t="shared" si="180"/>
        <v>−</v>
      </c>
      <c r="CA338" s="3" t="str">
        <f t="shared" si="181"/>
        <v>−</v>
      </c>
      <c r="CB338" s="3" t="str">
        <f t="shared" si="182"/>
        <v>−</v>
      </c>
      <c r="CC338" s="3" t="str">
        <f t="shared" si="183"/>
        <v>○</v>
      </c>
      <c r="CD338" s="3" t="str">
        <f t="shared" si="184"/>
        <v>−</v>
      </c>
      <c r="CG338" s="3" t="str">
        <f t="shared" si="185"/>
        <v>−</v>
      </c>
      <c r="CH338" s="3" t="str">
        <f t="shared" si="186"/>
        <v>−</v>
      </c>
    </row>
    <row r="339" spans="1:86" ht="39" x14ac:dyDescent="0.2">
      <c r="A339" s="6" t="s">
        <v>474</v>
      </c>
      <c r="B339" s="6" t="s">
        <v>802</v>
      </c>
      <c r="C339" s="11" t="s">
        <v>1541</v>
      </c>
      <c r="D339" s="6" t="s">
        <v>477</v>
      </c>
      <c r="E339" s="6" t="s">
        <v>803</v>
      </c>
      <c r="F339" s="15" t="s">
        <v>1695</v>
      </c>
      <c r="G339" s="6" t="s">
        <v>804</v>
      </c>
      <c r="H339" s="7" t="s">
        <v>70</v>
      </c>
      <c r="I339" s="28" t="s">
        <v>71</v>
      </c>
      <c r="J339" s="28" t="s">
        <v>71</v>
      </c>
      <c r="K339" s="28" t="s">
        <v>70</v>
      </c>
      <c r="L339" s="28" t="s">
        <v>70</v>
      </c>
      <c r="M339" s="8" t="s">
        <v>70</v>
      </c>
      <c r="N339" s="8" t="s">
        <v>71</v>
      </c>
      <c r="O339" s="9" t="s">
        <v>71</v>
      </c>
      <c r="P339" s="7" t="s">
        <v>70</v>
      </c>
      <c r="Q339" s="28" t="s">
        <v>70</v>
      </c>
      <c r="R339" s="28" t="s">
        <v>70</v>
      </c>
      <c r="S339" s="28" t="s">
        <v>71</v>
      </c>
      <c r="T339" s="28" t="s">
        <v>70</v>
      </c>
      <c r="U339" s="28" t="s">
        <v>70</v>
      </c>
      <c r="V339" s="8" t="s">
        <v>70</v>
      </c>
      <c r="W339" s="8" t="s">
        <v>70</v>
      </c>
      <c r="X339" s="9" t="s">
        <v>70</v>
      </c>
      <c r="Y339" s="7" t="s">
        <v>70</v>
      </c>
      <c r="Z339" s="28" t="s">
        <v>70</v>
      </c>
      <c r="AA339" s="28" t="s">
        <v>70</v>
      </c>
      <c r="AB339" s="28" t="s">
        <v>70</v>
      </c>
      <c r="AC339" s="28" t="s">
        <v>71</v>
      </c>
      <c r="AD339" s="8" t="s">
        <v>70</v>
      </c>
      <c r="AE339" s="8" t="s">
        <v>70</v>
      </c>
      <c r="AF339" s="8" t="s">
        <v>70</v>
      </c>
      <c r="AG339" s="9" t="s">
        <v>70</v>
      </c>
      <c r="AH339" s="13" t="str">
        <f t="shared" si="187"/>
        <v>L,011</v>
      </c>
      <c r="AI339" s="3" t="str">
        <f t="shared" si="188"/>
        <v>−</v>
      </c>
      <c r="AL339" s="3" t="str">
        <f t="shared" si="189"/>
        <v>−</v>
      </c>
      <c r="AM339" s="3" t="str">
        <f t="shared" si="190"/>
        <v>−</v>
      </c>
      <c r="AN339" s="3" t="str">
        <f t="shared" si="191"/>
        <v>−</v>
      </c>
      <c r="AO339" s="3" t="str">
        <f t="shared" si="160"/>
        <v>−</v>
      </c>
      <c r="AP339" s="3" t="str">
        <f t="shared" si="161"/>
        <v>−</v>
      </c>
      <c r="AQ339" s="3" t="str">
        <f t="shared" si="162"/>
        <v>−</v>
      </c>
      <c r="AR339" s="3" t="str">
        <f t="shared" si="163"/>
        <v>−</v>
      </c>
      <c r="AS339" s="3" t="str">
        <f t="shared" si="164"/>
        <v>−</v>
      </c>
      <c r="AT339" s="3" t="str">
        <f t="shared" si="165"/>
        <v>−</v>
      </c>
      <c r="AU339" s="3" t="str">
        <f t="shared" si="166"/>
        <v>−</v>
      </c>
      <c r="AV339" s="3" t="str">
        <f t="shared" si="167"/>
        <v>○</v>
      </c>
      <c r="AY339" s="3" t="s">
        <v>71</v>
      </c>
      <c r="BA339" s="3" t="str">
        <f t="shared" si="168"/>
        <v>−</v>
      </c>
      <c r="BB339" s="3" t="str">
        <f t="shared" si="169"/>
        <v>−</v>
      </c>
      <c r="BC339" s="3" t="str">
        <f t="shared" si="170"/>
        <v>−</v>
      </c>
      <c r="BI339" s="3" t="str">
        <f t="shared" si="171"/>
        <v>−</v>
      </c>
      <c r="BJ339" s="3" t="str">
        <f t="shared" si="172"/>
        <v>−</v>
      </c>
      <c r="BK339" s="3" t="str">
        <f t="shared" si="173"/>
        <v>−</v>
      </c>
      <c r="BL339" s="3" t="str">
        <f t="shared" si="174"/>
        <v>−</v>
      </c>
      <c r="BM339" s="3" t="str">
        <f t="shared" si="175"/>
        <v>−</v>
      </c>
      <c r="BN339" s="3" t="str">
        <f t="shared" si="176"/>
        <v>○</v>
      </c>
      <c r="BO339" s="3"/>
      <c r="BP339" s="3"/>
      <c r="BQ339" s="14" t="s">
        <v>71</v>
      </c>
      <c r="BR339" s="3"/>
      <c r="BS339" s="3"/>
      <c r="BT339" s="3"/>
      <c r="BU339" s="3"/>
      <c r="BV339" s="3"/>
      <c r="BW339" s="3" t="str">
        <f t="shared" si="177"/>
        <v>−</v>
      </c>
      <c r="BX339" s="3" t="str">
        <f t="shared" si="178"/>
        <v>−</v>
      </c>
      <c r="BY339" s="3" t="str">
        <f t="shared" si="179"/>
        <v>−</v>
      </c>
      <c r="BZ339" s="3" t="str">
        <f t="shared" si="180"/>
        <v>−</v>
      </c>
      <c r="CA339" s="3" t="str">
        <f t="shared" si="181"/>
        <v>−</v>
      </c>
      <c r="CB339" s="3" t="str">
        <f t="shared" si="182"/>
        <v>−</v>
      </c>
      <c r="CC339" s="3" t="str">
        <f t="shared" si="183"/>
        <v>−</v>
      </c>
      <c r="CD339" s="3" t="str">
        <f t="shared" si="184"/>
        <v>−</v>
      </c>
      <c r="CG339" s="3" t="str">
        <f t="shared" si="185"/>
        <v>−</v>
      </c>
      <c r="CH339" s="3" t="str">
        <f t="shared" si="186"/>
        <v>−</v>
      </c>
    </row>
    <row r="340" spans="1:86" ht="39" x14ac:dyDescent="0.2">
      <c r="A340" s="6" t="s">
        <v>474</v>
      </c>
      <c r="B340" s="6" t="s">
        <v>808</v>
      </c>
      <c r="C340" s="11" t="s">
        <v>1542</v>
      </c>
      <c r="D340" s="6" t="s">
        <v>632</v>
      </c>
      <c r="E340" s="6" t="s">
        <v>809</v>
      </c>
      <c r="F340" s="15" t="s">
        <v>1656</v>
      </c>
      <c r="G340" s="6" t="s">
        <v>810</v>
      </c>
      <c r="H340" s="7" t="s">
        <v>70</v>
      </c>
      <c r="I340" s="28" t="s">
        <v>71</v>
      </c>
      <c r="J340" s="28" t="s">
        <v>71</v>
      </c>
      <c r="K340" s="28" t="s">
        <v>71</v>
      </c>
      <c r="L340" s="28" t="s">
        <v>71</v>
      </c>
      <c r="M340" s="8" t="s">
        <v>71</v>
      </c>
      <c r="N340" s="8" t="s">
        <v>71</v>
      </c>
      <c r="O340" s="9" t="s">
        <v>71</v>
      </c>
      <c r="P340" s="7" t="s">
        <v>70</v>
      </c>
      <c r="Q340" s="28" t="s">
        <v>70</v>
      </c>
      <c r="R340" s="28" t="s">
        <v>70</v>
      </c>
      <c r="S340" s="28" t="s">
        <v>71</v>
      </c>
      <c r="T340" s="28" t="s">
        <v>70</v>
      </c>
      <c r="U340" s="28" t="s">
        <v>70</v>
      </c>
      <c r="V340" s="8" t="s">
        <v>70</v>
      </c>
      <c r="W340" s="8" t="s">
        <v>71</v>
      </c>
      <c r="X340" s="9" t="s">
        <v>70</v>
      </c>
      <c r="Y340" s="7" t="s">
        <v>70</v>
      </c>
      <c r="Z340" s="28" t="s">
        <v>70</v>
      </c>
      <c r="AA340" s="28" t="s">
        <v>70</v>
      </c>
      <c r="AB340" s="28" t="s">
        <v>70</v>
      </c>
      <c r="AC340" s="28" t="s">
        <v>71</v>
      </c>
      <c r="AD340" s="8" t="s">
        <v>70</v>
      </c>
      <c r="AE340" s="8" t="s">
        <v>70</v>
      </c>
      <c r="AF340" s="8" t="s">
        <v>70</v>
      </c>
      <c r="AG340" s="9" t="s">
        <v>70</v>
      </c>
      <c r="AH340" s="13" t="str">
        <f t="shared" si="187"/>
        <v>011</v>
      </c>
      <c r="AI340" s="3" t="str">
        <f t="shared" si="188"/>
        <v>−</v>
      </c>
      <c r="AL340" s="3" t="str">
        <f t="shared" si="189"/>
        <v>−</v>
      </c>
      <c r="AM340" s="3" t="str">
        <f t="shared" si="190"/>
        <v>−</v>
      </c>
      <c r="AN340" s="3" t="str">
        <f t="shared" si="191"/>
        <v>−</v>
      </c>
      <c r="AO340" s="3" t="str">
        <f t="shared" si="160"/>
        <v>−</v>
      </c>
      <c r="AP340" s="3" t="str">
        <f t="shared" si="161"/>
        <v>−</v>
      </c>
      <c r="AQ340" s="3" t="str">
        <f t="shared" si="162"/>
        <v>−</v>
      </c>
      <c r="AR340" s="3" t="str">
        <f t="shared" si="163"/>
        <v>−</v>
      </c>
      <c r="AS340" s="3" t="str">
        <f t="shared" si="164"/>
        <v>−</v>
      </c>
      <c r="AT340" s="3" t="str">
        <f t="shared" si="165"/>
        <v>−</v>
      </c>
      <c r="AU340" s="3" t="str">
        <f t="shared" si="166"/>
        <v>−</v>
      </c>
      <c r="AV340" s="3" t="str">
        <f t="shared" si="167"/>
        <v>−</v>
      </c>
      <c r="BA340" s="3" t="str">
        <f t="shared" si="168"/>
        <v>−</v>
      </c>
      <c r="BB340" s="3" t="str">
        <f t="shared" si="169"/>
        <v>−</v>
      </c>
      <c r="BC340" s="3" t="str">
        <f t="shared" si="170"/>
        <v>−</v>
      </c>
      <c r="BI340" s="3" t="str">
        <f t="shared" si="171"/>
        <v>−</v>
      </c>
      <c r="BJ340" s="3" t="str">
        <f t="shared" si="172"/>
        <v>−</v>
      </c>
      <c r="BK340" s="3" t="str">
        <f t="shared" si="173"/>
        <v>−</v>
      </c>
      <c r="BL340" s="3" t="str">
        <f t="shared" si="174"/>
        <v>−</v>
      </c>
      <c r="BM340" s="3" t="str">
        <f t="shared" si="175"/>
        <v>−</v>
      </c>
      <c r="BN340" s="3" t="str">
        <f t="shared" si="176"/>
        <v>○</v>
      </c>
      <c r="BO340" s="3"/>
      <c r="BP340" s="3"/>
      <c r="BQ340" s="3"/>
      <c r="BR340" s="3"/>
      <c r="BS340" s="14" t="s">
        <v>71</v>
      </c>
      <c r="BT340" s="3"/>
      <c r="BU340" s="3"/>
      <c r="BV340" s="3"/>
      <c r="BW340" s="3" t="str">
        <f t="shared" si="177"/>
        <v>−</v>
      </c>
      <c r="BX340" s="3" t="str">
        <f t="shared" si="178"/>
        <v>−</v>
      </c>
      <c r="BY340" s="3" t="str">
        <f t="shared" si="179"/>
        <v>−</v>
      </c>
      <c r="BZ340" s="3" t="str">
        <f t="shared" si="180"/>
        <v>−</v>
      </c>
      <c r="CA340" s="3" t="str">
        <f t="shared" si="181"/>
        <v>−</v>
      </c>
      <c r="CB340" s="3" t="str">
        <f t="shared" si="182"/>
        <v>−</v>
      </c>
      <c r="CC340" s="3" t="str">
        <f t="shared" si="183"/>
        <v>−</v>
      </c>
      <c r="CD340" s="3" t="str">
        <f t="shared" si="184"/>
        <v>−</v>
      </c>
      <c r="CG340" s="3" t="str">
        <f t="shared" si="185"/>
        <v>−</v>
      </c>
      <c r="CH340" s="3" t="str">
        <f t="shared" si="186"/>
        <v>−</v>
      </c>
    </row>
    <row r="341" spans="1:86" ht="52" x14ac:dyDescent="0.2">
      <c r="A341" s="6" t="s">
        <v>474</v>
      </c>
      <c r="B341" s="6" t="s">
        <v>760</v>
      </c>
      <c r="C341" s="11" t="s">
        <v>1543</v>
      </c>
      <c r="D341" s="6" t="s">
        <v>761</v>
      </c>
      <c r="E341" s="6" t="s">
        <v>762</v>
      </c>
      <c r="F341" s="15" t="s">
        <v>1631</v>
      </c>
      <c r="G341" s="6" t="s">
        <v>763</v>
      </c>
      <c r="H341" s="7" t="s">
        <v>70</v>
      </c>
      <c r="I341" s="28" t="s">
        <v>71</v>
      </c>
      <c r="J341" s="28" t="s">
        <v>71</v>
      </c>
      <c r="K341" s="28" t="s">
        <v>70</v>
      </c>
      <c r="L341" s="28" t="s">
        <v>70</v>
      </c>
      <c r="M341" s="8" t="s">
        <v>71</v>
      </c>
      <c r="N341" s="8" t="s">
        <v>71</v>
      </c>
      <c r="O341" s="9" t="s">
        <v>71</v>
      </c>
      <c r="P341" s="7" t="s">
        <v>70</v>
      </c>
      <c r="Q341" s="28" t="s">
        <v>70</v>
      </c>
      <c r="R341" s="28" t="s">
        <v>70</v>
      </c>
      <c r="S341" s="28" t="s">
        <v>71</v>
      </c>
      <c r="T341" s="28" t="s">
        <v>70</v>
      </c>
      <c r="U341" s="28" t="s">
        <v>70</v>
      </c>
      <c r="V341" s="8" t="s">
        <v>70</v>
      </c>
      <c r="W341" s="8" t="s">
        <v>70</v>
      </c>
      <c r="X341" s="9" t="s">
        <v>70</v>
      </c>
      <c r="Y341" s="7" t="s">
        <v>71</v>
      </c>
      <c r="Z341" s="28" t="s">
        <v>70</v>
      </c>
      <c r="AA341" s="28" t="s">
        <v>70</v>
      </c>
      <c r="AB341" s="28" t="s">
        <v>70</v>
      </c>
      <c r="AC341" s="28" t="s">
        <v>70</v>
      </c>
      <c r="AD341" s="8" t="s">
        <v>70</v>
      </c>
      <c r="AE341" s="8" t="s">
        <v>70</v>
      </c>
      <c r="AF341" s="8" t="s">
        <v>70</v>
      </c>
      <c r="AG341" s="9" t="s">
        <v>70</v>
      </c>
      <c r="AH341" s="13" t="str">
        <f t="shared" si="187"/>
        <v>D,011</v>
      </c>
      <c r="AI341" s="3" t="str">
        <f t="shared" si="188"/>
        <v>−</v>
      </c>
      <c r="AL341" s="3" t="str">
        <f t="shared" si="189"/>
        <v>−</v>
      </c>
      <c r="AM341" s="3" t="str">
        <f t="shared" si="190"/>
        <v>−</v>
      </c>
      <c r="AN341" s="3" t="str">
        <f t="shared" si="191"/>
        <v>○</v>
      </c>
      <c r="AO341" s="3" t="str">
        <f t="shared" si="160"/>
        <v>−</v>
      </c>
      <c r="AP341" s="3" t="str">
        <f t="shared" si="161"/>
        <v>−</v>
      </c>
      <c r="AQ341" s="3" t="str">
        <f t="shared" si="162"/>
        <v>−</v>
      </c>
      <c r="AR341" s="3" t="str">
        <f t="shared" si="163"/>
        <v>−</v>
      </c>
      <c r="AS341" s="3" t="str">
        <f t="shared" si="164"/>
        <v>−</v>
      </c>
      <c r="AT341" s="3" t="str">
        <f t="shared" si="165"/>
        <v>−</v>
      </c>
      <c r="AU341" s="3" t="str">
        <f t="shared" si="166"/>
        <v>−</v>
      </c>
      <c r="AV341" s="3" t="str">
        <f t="shared" si="167"/>
        <v>−</v>
      </c>
      <c r="BA341" s="3" t="str">
        <f t="shared" si="168"/>
        <v>−</v>
      </c>
      <c r="BB341" s="3" t="str">
        <f t="shared" si="169"/>
        <v>−</v>
      </c>
      <c r="BC341" s="3" t="str">
        <f t="shared" si="170"/>
        <v>−</v>
      </c>
      <c r="BI341" s="3" t="str">
        <f t="shared" si="171"/>
        <v>−</v>
      </c>
      <c r="BJ341" s="3" t="str">
        <f t="shared" si="172"/>
        <v>−</v>
      </c>
      <c r="BK341" s="3" t="str">
        <f t="shared" si="173"/>
        <v>−</v>
      </c>
      <c r="BL341" s="3" t="str">
        <f t="shared" si="174"/>
        <v>−</v>
      </c>
      <c r="BM341" s="3" t="str">
        <f t="shared" si="175"/>
        <v>−</v>
      </c>
      <c r="BN341" s="3" t="str">
        <f t="shared" si="176"/>
        <v>○</v>
      </c>
      <c r="BO341" s="3"/>
      <c r="BP341" s="3"/>
      <c r="BQ341" s="3"/>
      <c r="BR341" s="3"/>
      <c r="BS341" s="3"/>
      <c r="BT341" s="3"/>
      <c r="BU341" s="3"/>
      <c r="BV341" s="3" t="s">
        <v>71</v>
      </c>
      <c r="BW341" s="3" t="str">
        <f t="shared" si="177"/>
        <v>−</v>
      </c>
      <c r="BX341" s="3" t="str">
        <f t="shared" si="178"/>
        <v>−</v>
      </c>
      <c r="BY341" s="3" t="str">
        <f t="shared" si="179"/>
        <v>−</v>
      </c>
      <c r="BZ341" s="3" t="str">
        <f t="shared" si="180"/>
        <v>−</v>
      </c>
      <c r="CA341" s="3" t="str">
        <f t="shared" si="181"/>
        <v>−</v>
      </c>
      <c r="CB341" s="3" t="str">
        <f t="shared" si="182"/>
        <v>−</v>
      </c>
      <c r="CC341" s="3" t="str">
        <f t="shared" si="183"/>
        <v>−</v>
      </c>
      <c r="CD341" s="3" t="str">
        <f t="shared" si="184"/>
        <v>−</v>
      </c>
      <c r="CG341" s="3" t="str">
        <f t="shared" si="185"/>
        <v>−</v>
      </c>
      <c r="CH341" s="3" t="str">
        <f t="shared" si="186"/>
        <v>−</v>
      </c>
    </row>
    <row r="342" spans="1:86" ht="65" x14ac:dyDescent="0.2">
      <c r="A342" s="6" t="s">
        <v>474</v>
      </c>
      <c r="B342" s="6" t="s">
        <v>1052</v>
      </c>
      <c r="C342" s="11" t="s">
        <v>1544</v>
      </c>
      <c r="D342" s="6" t="s">
        <v>1053</v>
      </c>
      <c r="E342" s="6" t="s">
        <v>1054</v>
      </c>
      <c r="F342" s="15" t="s">
        <v>1050</v>
      </c>
      <c r="G342" s="6" t="s">
        <v>1055</v>
      </c>
      <c r="H342" s="7" t="s">
        <v>70</v>
      </c>
      <c r="I342" s="28" t="s">
        <v>71</v>
      </c>
      <c r="J342" s="28" t="s">
        <v>70</v>
      </c>
      <c r="K342" s="28" t="s">
        <v>70</v>
      </c>
      <c r="L342" s="28" t="s">
        <v>70</v>
      </c>
      <c r="M342" s="8" t="s">
        <v>70</v>
      </c>
      <c r="N342" s="8" t="s">
        <v>71</v>
      </c>
      <c r="O342" s="9" t="s">
        <v>70</v>
      </c>
      <c r="P342" s="7" t="s">
        <v>70</v>
      </c>
      <c r="Q342" s="28" t="s">
        <v>70</v>
      </c>
      <c r="R342" s="28" t="s">
        <v>70</v>
      </c>
      <c r="S342" s="28" t="s">
        <v>71</v>
      </c>
      <c r="T342" s="28" t="s">
        <v>70</v>
      </c>
      <c r="U342" s="28" t="s">
        <v>70</v>
      </c>
      <c r="V342" s="8" t="s">
        <v>70</v>
      </c>
      <c r="W342" s="8" t="s">
        <v>70</v>
      </c>
      <c r="X342" s="9" t="s">
        <v>70</v>
      </c>
      <c r="Y342" s="7" t="s">
        <v>71</v>
      </c>
      <c r="Z342" s="28" t="s">
        <v>70</v>
      </c>
      <c r="AA342" s="28" t="s">
        <v>70</v>
      </c>
      <c r="AB342" s="28" t="s">
        <v>70</v>
      </c>
      <c r="AC342" s="28" t="s">
        <v>70</v>
      </c>
      <c r="AD342" s="8" t="s">
        <v>70</v>
      </c>
      <c r="AE342" s="8" t="s">
        <v>70</v>
      </c>
      <c r="AF342" s="8" t="s">
        <v>70</v>
      </c>
      <c r="AG342" s="9" t="s">
        <v>70</v>
      </c>
      <c r="AH342" s="13" t="str">
        <f t="shared" si="187"/>
        <v>L,142</v>
      </c>
      <c r="AI342" s="3" t="str">
        <f t="shared" si="188"/>
        <v>−</v>
      </c>
      <c r="AL342" s="3" t="str">
        <f t="shared" si="189"/>
        <v>−</v>
      </c>
      <c r="AM342" s="3" t="str">
        <f t="shared" si="190"/>
        <v>−</v>
      </c>
      <c r="AN342" s="3" t="str">
        <f t="shared" si="191"/>
        <v>−</v>
      </c>
      <c r="AO342" s="3" t="str">
        <f t="shared" si="160"/>
        <v>−</v>
      </c>
      <c r="AP342" s="3" t="str">
        <f t="shared" si="161"/>
        <v>−</v>
      </c>
      <c r="AQ342" s="3" t="str">
        <f t="shared" si="162"/>
        <v>−</v>
      </c>
      <c r="AR342" s="3" t="str">
        <f t="shared" si="163"/>
        <v>−</v>
      </c>
      <c r="AS342" s="3" t="str">
        <f t="shared" si="164"/>
        <v>−</v>
      </c>
      <c r="AT342" s="3" t="str">
        <f t="shared" si="165"/>
        <v>−</v>
      </c>
      <c r="AU342" s="3" t="str">
        <f t="shared" si="166"/>
        <v>−</v>
      </c>
      <c r="AV342" s="3" t="str">
        <f t="shared" si="167"/>
        <v>○</v>
      </c>
      <c r="AY342" s="3" t="s">
        <v>71</v>
      </c>
      <c r="BA342" s="3" t="str">
        <f t="shared" si="168"/>
        <v>−</v>
      </c>
      <c r="BB342" s="3" t="str">
        <f t="shared" si="169"/>
        <v>−</v>
      </c>
      <c r="BC342" s="3" t="str">
        <f t="shared" si="170"/>
        <v>−</v>
      </c>
      <c r="BI342" s="3" t="str">
        <f t="shared" si="171"/>
        <v>−</v>
      </c>
      <c r="BJ342" s="3" t="str">
        <f t="shared" si="172"/>
        <v>−</v>
      </c>
      <c r="BK342" s="3" t="str">
        <f t="shared" si="173"/>
        <v>−</v>
      </c>
      <c r="BL342" s="3" t="str">
        <f t="shared" si="174"/>
        <v>−</v>
      </c>
      <c r="BM342" s="3" t="str">
        <f t="shared" si="175"/>
        <v>−</v>
      </c>
      <c r="BN342" s="3" t="str">
        <f t="shared" si="176"/>
        <v>−</v>
      </c>
      <c r="BO342" s="3"/>
      <c r="BP342" s="3"/>
      <c r="BQ342" s="3"/>
      <c r="BR342" s="3"/>
      <c r="BS342" s="3"/>
      <c r="BT342" s="3"/>
      <c r="BU342" s="3"/>
      <c r="BV342" s="3"/>
      <c r="BW342" s="3" t="str">
        <f t="shared" si="177"/>
        <v>−</v>
      </c>
      <c r="BX342" s="3" t="str">
        <f t="shared" si="178"/>
        <v>−</v>
      </c>
      <c r="BY342" s="3" t="str">
        <f t="shared" si="179"/>
        <v>−</v>
      </c>
      <c r="BZ342" s="3" t="str">
        <f t="shared" si="180"/>
        <v>−</v>
      </c>
      <c r="CA342" s="3" t="str">
        <f t="shared" si="181"/>
        <v>−</v>
      </c>
      <c r="CB342" s="3" t="str">
        <f t="shared" si="182"/>
        <v>−</v>
      </c>
      <c r="CC342" s="3" t="str">
        <f t="shared" si="183"/>
        <v>○</v>
      </c>
      <c r="CD342" s="3" t="str">
        <f t="shared" si="184"/>
        <v>−</v>
      </c>
      <c r="CG342" s="3" t="str">
        <f t="shared" si="185"/>
        <v>−</v>
      </c>
      <c r="CH342" s="3" t="str">
        <f t="shared" si="186"/>
        <v>−</v>
      </c>
    </row>
    <row r="343" spans="1:86" ht="52" x14ac:dyDescent="0.2">
      <c r="A343" s="6" t="s">
        <v>474</v>
      </c>
      <c r="B343" s="6" t="s">
        <v>1047</v>
      </c>
      <c r="C343" s="11" t="s">
        <v>1545</v>
      </c>
      <c r="D343" s="6" t="s">
        <v>1048</v>
      </c>
      <c r="E343" s="6" t="s">
        <v>1049</v>
      </c>
      <c r="F343" s="15" t="s">
        <v>1050</v>
      </c>
      <c r="G343" s="6" t="s">
        <v>1051</v>
      </c>
      <c r="H343" s="7" t="s">
        <v>70</v>
      </c>
      <c r="I343" s="28" t="s">
        <v>71</v>
      </c>
      <c r="J343" s="28" t="s">
        <v>71</v>
      </c>
      <c r="K343" s="28" t="s">
        <v>70</v>
      </c>
      <c r="L343" s="28" t="s">
        <v>70</v>
      </c>
      <c r="M343" s="8" t="s">
        <v>70</v>
      </c>
      <c r="N343" s="8" t="s">
        <v>71</v>
      </c>
      <c r="O343" s="9" t="s">
        <v>70</v>
      </c>
      <c r="P343" s="7" t="s">
        <v>70</v>
      </c>
      <c r="Q343" s="28" t="s">
        <v>70</v>
      </c>
      <c r="R343" s="28" t="s">
        <v>71</v>
      </c>
      <c r="S343" s="28" t="s">
        <v>70</v>
      </c>
      <c r="T343" s="28" t="s">
        <v>70</v>
      </c>
      <c r="U343" s="28" t="s">
        <v>70</v>
      </c>
      <c r="V343" s="8" t="s">
        <v>70</v>
      </c>
      <c r="W343" s="8" t="s">
        <v>70</v>
      </c>
      <c r="X343" s="9" t="s">
        <v>70</v>
      </c>
      <c r="Y343" s="7" t="s">
        <v>71</v>
      </c>
      <c r="Z343" s="28" t="s">
        <v>70</v>
      </c>
      <c r="AA343" s="28" t="s">
        <v>70</v>
      </c>
      <c r="AB343" s="28" t="s">
        <v>70</v>
      </c>
      <c r="AC343" s="28" t="s">
        <v>70</v>
      </c>
      <c r="AD343" s="8" t="s">
        <v>70</v>
      </c>
      <c r="AE343" s="8" t="s">
        <v>70</v>
      </c>
      <c r="AF343" s="8" t="s">
        <v>70</v>
      </c>
      <c r="AG343" s="9" t="s">
        <v>70</v>
      </c>
      <c r="AH343" s="13" t="str">
        <f t="shared" si="187"/>
        <v>L,142</v>
      </c>
      <c r="AI343" s="3" t="str">
        <f t="shared" si="188"/>
        <v>−</v>
      </c>
      <c r="AL343" s="3" t="str">
        <f t="shared" si="189"/>
        <v>−</v>
      </c>
      <c r="AM343" s="3" t="str">
        <f t="shared" si="190"/>
        <v>−</v>
      </c>
      <c r="AN343" s="3" t="str">
        <f t="shared" si="191"/>
        <v>−</v>
      </c>
      <c r="AO343" s="3" t="str">
        <f t="shared" si="160"/>
        <v>−</v>
      </c>
      <c r="AP343" s="3" t="str">
        <f t="shared" si="161"/>
        <v>−</v>
      </c>
      <c r="AQ343" s="3" t="str">
        <f t="shared" si="162"/>
        <v>−</v>
      </c>
      <c r="AR343" s="3" t="str">
        <f t="shared" si="163"/>
        <v>−</v>
      </c>
      <c r="AS343" s="3" t="str">
        <f t="shared" si="164"/>
        <v>−</v>
      </c>
      <c r="AT343" s="3" t="str">
        <f t="shared" si="165"/>
        <v>−</v>
      </c>
      <c r="AU343" s="3" t="str">
        <f t="shared" si="166"/>
        <v>−</v>
      </c>
      <c r="AV343" s="3" t="str">
        <f t="shared" si="167"/>
        <v>○</v>
      </c>
      <c r="AY343" s="3" t="s">
        <v>71</v>
      </c>
      <c r="BA343" s="3" t="str">
        <f t="shared" si="168"/>
        <v>−</v>
      </c>
      <c r="BB343" s="3" t="str">
        <f t="shared" si="169"/>
        <v>−</v>
      </c>
      <c r="BC343" s="3" t="str">
        <f t="shared" si="170"/>
        <v>−</v>
      </c>
      <c r="BI343" s="3" t="str">
        <f t="shared" si="171"/>
        <v>−</v>
      </c>
      <c r="BJ343" s="3" t="str">
        <f t="shared" si="172"/>
        <v>−</v>
      </c>
      <c r="BK343" s="3" t="str">
        <f t="shared" si="173"/>
        <v>−</v>
      </c>
      <c r="BL343" s="3" t="str">
        <f t="shared" si="174"/>
        <v>−</v>
      </c>
      <c r="BM343" s="3" t="str">
        <f t="shared" si="175"/>
        <v>−</v>
      </c>
      <c r="BN343" s="3" t="str">
        <f t="shared" si="176"/>
        <v>−</v>
      </c>
      <c r="BO343" s="3"/>
      <c r="BP343" s="3"/>
      <c r="BQ343" s="3"/>
      <c r="BR343" s="3"/>
      <c r="BS343" s="3"/>
      <c r="BT343" s="3"/>
      <c r="BU343" s="3"/>
      <c r="BV343" s="3"/>
      <c r="BW343" s="3" t="str">
        <f t="shared" si="177"/>
        <v>−</v>
      </c>
      <c r="BX343" s="3" t="str">
        <f t="shared" si="178"/>
        <v>−</v>
      </c>
      <c r="BY343" s="3" t="str">
        <f t="shared" si="179"/>
        <v>−</v>
      </c>
      <c r="BZ343" s="3" t="str">
        <f t="shared" si="180"/>
        <v>−</v>
      </c>
      <c r="CA343" s="3" t="str">
        <f t="shared" si="181"/>
        <v>−</v>
      </c>
      <c r="CB343" s="3" t="str">
        <f t="shared" si="182"/>
        <v>−</v>
      </c>
      <c r="CC343" s="3" t="str">
        <f t="shared" si="183"/>
        <v>○</v>
      </c>
      <c r="CD343" s="3" t="str">
        <f t="shared" si="184"/>
        <v>−</v>
      </c>
      <c r="CG343" s="3" t="str">
        <f t="shared" si="185"/>
        <v>−</v>
      </c>
      <c r="CH343" s="3" t="str">
        <f t="shared" si="186"/>
        <v>−</v>
      </c>
    </row>
    <row r="344" spans="1:86" ht="52" x14ac:dyDescent="0.2">
      <c r="A344" s="6" t="s">
        <v>474</v>
      </c>
      <c r="B344" s="6" t="s">
        <v>1056</v>
      </c>
      <c r="C344" s="11" t="s">
        <v>1546</v>
      </c>
      <c r="D344" s="6" t="s">
        <v>1057</v>
      </c>
      <c r="E344" s="6" t="s">
        <v>1058</v>
      </c>
      <c r="F344" s="15" t="s">
        <v>1598</v>
      </c>
      <c r="G344" s="6" t="s">
        <v>1059</v>
      </c>
      <c r="H344" s="7" t="s">
        <v>70</v>
      </c>
      <c r="I344" s="28" t="s">
        <v>71</v>
      </c>
      <c r="J344" s="28" t="s">
        <v>71</v>
      </c>
      <c r="K344" s="28" t="s">
        <v>70</v>
      </c>
      <c r="L344" s="28" t="s">
        <v>70</v>
      </c>
      <c r="M344" s="8" t="s">
        <v>70</v>
      </c>
      <c r="N344" s="8" t="s">
        <v>71</v>
      </c>
      <c r="O344" s="9" t="s">
        <v>70</v>
      </c>
      <c r="P344" s="7" t="s">
        <v>70</v>
      </c>
      <c r="Q344" s="28" t="s">
        <v>70</v>
      </c>
      <c r="R344" s="28" t="s">
        <v>71</v>
      </c>
      <c r="S344" s="28" t="s">
        <v>70</v>
      </c>
      <c r="T344" s="28" t="s">
        <v>70</v>
      </c>
      <c r="U344" s="28" t="s">
        <v>70</v>
      </c>
      <c r="V344" s="8" t="s">
        <v>70</v>
      </c>
      <c r="W344" s="8" t="s">
        <v>70</v>
      </c>
      <c r="X344" s="9" t="s">
        <v>71</v>
      </c>
      <c r="Y344" s="7" t="s">
        <v>70</v>
      </c>
      <c r="Z344" s="28" t="s">
        <v>70</v>
      </c>
      <c r="AA344" s="28" t="s">
        <v>70</v>
      </c>
      <c r="AB344" s="28" t="s">
        <v>70</v>
      </c>
      <c r="AC344" s="28" t="s">
        <v>70</v>
      </c>
      <c r="AD344" s="8" t="s">
        <v>70</v>
      </c>
      <c r="AE344" s="8" t="s">
        <v>70</v>
      </c>
      <c r="AF344" s="8" t="s">
        <v>70</v>
      </c>
      <c r="AG344" s="9" t="s">
        <v>70</v>
      </c>
      <c r="AH344" s="13" t="str">
        <f t="shared" si="187"/>
        <v>D,L,011</v>
      </c>
      <c r="AI344" s="3" t="str">
        <f t="shared" si="188"/>
        <v>−</v>
      </c>
      <c r="AL344" s="3" t="str">
        <f t="shared" si="189"/>
        <v>−</v>
      </c>
      <c r="AM344" s="3" t="str">
        <f t="shared" si="190"/>
        <v>−</v>
      </c>
      <c r="AN344" s="3" t="str">
        <f>IF(COUNTIF(AH344,"*D*"),"○","−")</f>
        <v>○</v>
      </c>
      <c r="AO344" s="3" t="str">
        <f t="shared" si="160"/>
        <v>−</v>
      </c>
      <c r="AP344" s="3" t="str">
        <f t="shared" si="161"/>
        <v>−</v>
      </c>
      <c r="AQ344" s="3" t="str">
        <f t="shared" si="162"/>
        <v>−</v>
      </c>
      <c r="AR344" s="3" t="str">
        <f t="shared" si="163"/>
        <v>−</v>
      </c>
      <c r="AS344" s="3" t="str">
        <f t="shared" si="164"/>
        <v>−</v>
      </c>
      <c r="AT344" s="3" t="str">
        <f t="shared" si="165"/>
        <v>−</v>
      </c>
      <c r="AU344" s="3" t="str">
        <f t="shared" si="166"/>
        <v>−</v>
      </c>
      <c r="AV344" s="3" t="str">
        <f t="shared" si="167"/>
        <v>○</v>
      </c>
      <c r="AY344" s="3" t="s">
        <v>71</v>
      </c>
      <c r="BA344" s="3" t="str">
        <f t="shared" si="168"/>
        <v>−</v>
      </c>
      <c r="BB344" s="3" t="str">
        <f t="shared" si="169"/>
        <v>−</v>
      </c>
      <c r="BC344" s="3" t="str">
        <f t="shared" si="170"/>
        <v>−</v>
      </c>
      <c r="BI344" s="3" t="str">
        <f t="shared" si="171"/>
        <v>−</v>
      </c>
      <c r="BJ344" s="3" t="str">
        <f t="shared" si="172"/>
        <v>−</v>
      </c>
      <c r="BK344" s="3" t="str">
        <f t="shared" si="173"/>
        <v>−</v>
      </c>
      <c r="BL344" s="3" t="str">
        <f t="shared" si="174"/>
        <v>−</v>
      </c>
      <c r="BM344" s="3" t="str">
        <f t="shared" si="175"/>
        <v>−</v>
      </c>
      <c r="BN344" s="3" t="str">
        <f t="shared" si="176"/>
        <v>○</v>
      </c>
      <c r="BO344" s="3" t="s">
        <v>71</v>
      </c>
      <c r="BP344" s="3"/>
      <c r="BQ344" s="3" t="s">
        <v>71</v>
      </c>
      <c r="BR344" s="3" t="s">
        <v>71</v>
      </c>
      <c r="BS344" s="3" t="s">
        <v>71</v>
      </c>
      <c r="BT344" s="3" t="s">
        <v>71</v>
      </c>
      <c r="BU344" s="3" t="s">
        <v>71</v>
      </c>
      <c r="BV344" s="3"/>
      <c r="BW344" s="3" t="str">
        <f t="shared" si="177"/>
        <v>−</v>
      </c>
      <c r="BX344" s="3" t="str">
        <f t="shared" si="178"/>
        <v>−</v>
      </c>
      <c r="BY344" s="3" t="str">
        <f t="shared" si="179"/>
        <v>−</v>
      </c>
      <c r="BZ344" s="3" t="str">
        <f t="shared" si="180"/>
        <v>−</v>
      </c>
      <c r="CA344" s="3" t="str">
        <f t="shared" si="181"/>
        <v>−</v>
      </c>
      <c r="CB344" s="3" t="str">
        <f t="shared" si="182"/>
        <v>−</v>
      </c>
      <c r="CC344" s="3" t="str">
        <f t="shared" si="183"/>
        <v>−</v>
      </c>
      <c r="CD344" s="3" t="str">
        <f t="shared" si="184"/>
        <v>−</v>
      </c>
      <c r="CG344" s="3" t="str">
        <f t="shared" si="185"/>
        <v>−</v>
      </c>
      <c r="CH344" s="3" t="str">
        <f t="shared" si="186"/>
        <v>−</v>
      </c>
    </row>
    <row r="345" spans="1:86" ht="39" x14ac:dyDescent="0.2">
      <c r="A345" s="6" t="s">
        <v>474</v>
      </c>
      <c r="B345" s="6" t="s">
        <v>1070</v>
      </c>
      <c r="C345" s="11" t="s">
        <v>1547</v>
      </c>
      <c r="D345" s="6" t="s">
        <v>1061</v>
      </c>
      <c r="E345" s="6" t="s">
        <v>1071</v>
      </c>
      <c r="F345" s="15" t="s">
        <v>1721</v>
      </c>
      <c r="G345" s="6" t="s">
        <v>1072</v>
      </c>
      <c r="H345" s="7" t="s">
        <v>70</v>
      </c>
      <c r="I345" s="28" t="s">
        <v>71</v>
      </c>
      <c r="J345" s="28" t="s">
        <v>70</v>
      </c>
      <c r="K345" s="28" t="s">
        <v>70</v>
      </c>
      <c r="L345" s="28" t="s">
        <v>70</v>
      </c>
      <c r="M345" s="8" t="s">
        <v>70</v>
      </c>
      <c r="N345" s="8" t="s">
        <v>70</v>
      </c>
      <c r="O345" s="9" t="s">
        <v>70</v>
      </c>
      <c r="P345" s="7" t="s">
        <v>71</v>
      </c>
      <c r="Q345" s="28" t="s">
        <v>70</v>
      </c>
      <c r="R345" s="28" t="s">
        <v>70</v>
      </c>
      <c r="S345" s="28" t="s">
        <v>71</v>
      </c>
      <c r="T345" s="28" t="s">
        <v>70</v>
      </c>
      <c r="U345" s="28" t="s">
        <v>70</v>
      </c>
      <c r="V345" s="8" t="s">
        <v>70</v>
      </c>
      <c r="W345" s="8" t="s">
        <v>70</v>
      </c>
      <c r="X345" s="9" t="s">
        <v>70</v>
      </c>
      <c r="Y345" s="7" t="s">
        <v>70</v>
      </c>
      <c r="Z345" s="28" t="s">
        <v>70</v>
      </c>
      <c r="AA345" s="28" t="s">
        <v>70</v>
      </c>
      <c r="AB345" s="28" t="s">
        <v>70</v>
      </c>
      <c r="AC345" s="28" t="s">
        <v>71</v>
      </c>
      <c r="AD345" s="8" t="s">
        <v>70</v>
      </c>
      <c r="AE345" s="8" t="s">
        <v>70</v>
      </c>
      <c r="AF345" s="8" t="s">
        <v>70</v>
      </c>
      <c r="AG345" s="9" t="s">
        <v>70</v>
      </c>
      <c r="AH345" s="13" t="str">
        <f t="shared" si="187"/>
        <v>R,011</v>
      </c>
      <c r="AI345" s="3" t="str">
        <f t="shared" si="188"/>
        <v>−</v>
      </c>
      <c r="AL345" s="3" t="str">
        <f t="shared" si="189"/>
        <v>−</v>
      </c>
      <c r="AM345" s="3" t="str">
        <f t="shared" si="190"/>
        <v>−</v>
      </c>
      <c r="AN345" s="3" t="str">
        <f t="shared" si="191"/>
        <v>−</v>
      </c>
      <c r="AO345" s="3" t="str">
        <f t="shared" si="160"/>
        <v>−</v>
      </c>
      <c r="AP345" s="3" t="str">
        <f t="shared" si="161"/>
        <v>−</v>
      </c>
      <c r="AQ345" s="3" t="str">
        <f t="shared" si="162"/>
        <v>−</v>
      </c>
      <c r="AR345" s="3" t="str">
        <f t="shared" si="163"/>
        <v>−</v>
      </c>
      <c r="AS345" s="3" t="str">
        <f t="shared" si="164"/>
        <v>−</v>
      </c>
      <c r="AT345" s="3" t="str">
        <f t="shared" si="165"/>
        <v>−</v>
      </c>
      <c r="AU345" s="3" t="str">
        <f t="shared" si="166"/>
        <v>−</v>
      </c>
      <c r="AV345" s="3" t="str">
        <f t="shared" si="167"/>
        <v>−</v>
      </c>
      <c r="BA345" s="3" t="str">
        <f t="shared" si="168"/>
        <v>−</v>
      </c>
      <c r="BB345" s="3" t="str">
        <f t="shared" si="169"/>
        <v>−</v>
      </c>
      <c r="BC345" s="3" t="str">
        <f t="shared" si="170"/>
        <v>−</v>
      </c>
      <c r="BI345" s="3" t="str">
        <f t="shared" si="171"/>
        <v>−</v>
      </c>
      <c r="BJ345" s="3" t="str">
        <f t="shared" si="172"/>
        <v>−</v>
      </c>
      <c r="BK345" s="3" t="str">
        <f t="shared" si="173"/>
        <v>○</v>
      </c>
      <c r="BL345" s="3" t="str">
        <f t="shared" si="174"/>
        <v>−</v>
      </c>
      <c r="BM345" s="3" t="str">
        <f t="shared" si="175"/>
        <v>−</v>
      </c>
      <c r="BN345" s="3" t="str">
        <f t="shared" si="176"/>
        <v>○</v>
      </c>
      <c r="BO345" s="3"/>
      <c r="BP345" s="3"/>
      <c r="BQ345" s="3"/>
      <c r="BR345" s="3"/>
      <c r="BS345" s="14" t="s">
        <v>71</v>
      </c>
      <c r="BT345" s="3"/>
      <c r="BU345" s="3"/>
      <c r="BV345" s="3"/>
      <c r="BW345" s="3" t="str">
        <f t="shared" si="177"/>
        <v>−</v>
      </c>
      <c r="BX345" s="3" t="str">
        <f t="shared" si="178"/>
        <v>−</v>
      </c>
      <c r="BY345" s="3" t="str">
        <f t="shared" si="179"/>
        <v>−</v>
      </c>
      <c r="BZ345" s="3" t="str">
        <f t="shared" si="180"/>
        <v>−</v>
      </c>
      <c r="CA345" s="3" t="str">
        <f t="shared" si="181"/>
        <v>−</v>
      </c>
      <c r="CB345" s="3" t="str">
        <f t="shared" si="182"/>
        <v>−</v>
      </c>
      <c r="CC345" s="3" t="str">
        <f t="shared" si="183"/>
        <v>−</v>
      </c>
      <c r="CD345" s="3" t="str">
        <f t="shared" si="184"/>
        <v>−</v>
      </c>
      <c r="CG345" s="3" t="str">
        <f t="shared" si="185"/>
        <v>−</v>
      </c>
      <c r="CH345" s="3" t="str">
        <f t="shared" si="186"/>
        <v>−</v>
      </c>
    </row>
    <row r="346" spans="1:86" ht="39" x14ac:dyDescent="0.2">
      <c r="A346" s="6" t="s">
        <v>474</v>
      </c>
      <c r="B346" s="6" t="s">
        <v>1096</v>
      </c>
      <c r="C346" s="11" t="s">
        <v>1548</v>
      </c>
      <c r="D346" s="6" t="s">
        <v>1061</v>
      </c>
      <c r="E346" s="6" t="s">
        <v>1097</v>
      </c>
      <c r="F346" s="15" t="s">
        <v>1721</v>
      </c>
      <c r="G346" s="6" t="s">
        <v>1098</v>
      </c>
      <c r="H346" s="7" t="s">
        <v>70</v>
      </c>
      <c r="I346" s="28" t="s">
        <v>71</v>
      </c>
      <c r="J346" s="28" t="s">
        <v>70</v>
      </c>
      <c r="K346" s="28" t="s">
        <v>70</v>
      </c>
      <c r="L346" s="28" t="s">
        <v>70</v>
      </c>
      <c r="M346" s="8" t="s">
        <v>70</v>
      </c>
      <c r="N346" s="8" t="s">
        <v>70</v>
      </c>
      <c r="O346" s="9" t="s">
        <v>70</v>
      </c>
      <c r="P346" s="7" t="s">
        <v>71</v>
      </c>
      <c r="Q346" s="28" t="s">
        <v>70</v>
      </c>
      <c r="R346" s="28" t="s">
        <v>70</v>
      </c>
      <c r="S346" s="28" t="s">
        <v>71</v>
      </c>
      <c r="T346" s="28" t="s">
        <v>70</v>
      </c>
      <c r="U346" s="28" t="s">
        <v>70</v>
      </c>
      <c r="V346" s="8" t="s">
        <v>70</v>
      </c>
      <c r="W346" s="8" t="s">
        <v>70</v>
      </c>
      <c r="X346" s="9" t="s">
        <v>70</v>
      </c>
      <c r="Y346" s="7" t="s">
        <v>71</v>
      </c>
      <c r="Z346" s="28" t="s">
        <v>70</v>
      </c>
      <c r="AA346" s="28" t="s">
        <v>70</v>
      </c>
      <c r="AB346" s="28" t="s">
        <v>71</v>
      </c>
      <c r="AC346" s="28" t="s">
        <v>70</v>
      </c>
      <c r="AD346" s="8" t="s">
        <v>70</v>
      </c>
      <c r="AE346" s="8" t="s">
        <v>70</v>
      </c>
      <c r="AF346" s="8" t="s">
        <v>70</v>
      </c>
      <c r="AG346" s="9" t="s">
        <v>70</v>
      </c>
      <c r="AH346" s="13" t="str">
        <f t="shared" si="187"/>
        <v>R,011</v>
      </c>
      <c r="AI346" s="3" t="str">
        <f t="shared" si="188"/>
        <v>−</v>
      </c>
      <c r="AL346" s="3" t="str">
        <f t="shared" si="189"/>
        <v>−</v>
      </c>
      <c r="AM346" s="3" t="str">
        <f t="shared" si="190"/>
        <v>−</v>
      </c>
      <c r="AN346" s="3" t="str">
        <f t="shared" si="191"/>
        <v>−</v>
      </c>
      <c r="AO346" s="3" t="str">
        <f t="shared" si="160"/>
        <v>−</v>
      </c>
      <c r="AP346" s="3" t="str">
        <f t="shared" si="161"/>
        <v>−</v>
      </c>
      <c r="AQ346" s="3" t="str">
        <f t="shared" si="162"/>
        <v>−</v>
      </c>
      <c r="AR346" s="3" t="str">
        <f t="shared" si="163"/>
        <v>−</v>
      </c>
      <c r="AS346" s="3" t="str">
        <f t="shared" si="164"/>
        <v>−</v>
      </c>
      <c r="AT346" s="3" t="str">
        <f t="shared" si="165"/>
        <v>−</v>
      </c>
      <c r="AU346" s="3" t="str">
        <f t="shared" si="166"/>
        <v>−</v>
      </c>
      <c r="AV346" s="3" t="str">
        <f t="shared" si="167"/>
        <v>−</v>
      </c>
      <c r="BA346" s="3" t="str">
        <f t="shared" si="168"/>
        <v>−</v>
      </c>
      <c r="BB346" s="3" t="str">
        <f t="shared" si="169"/>
        <v>−</v>
      </c>
      <c r="BC346" s="3" t="str">
        <f t="shared" si="170"/>
        <v>−</v>
      </c>
      <c r="BI346" s="3" t="str">
        <f t="shared" si="171"/>
        <v>−</v>
      </c>
      <c r="BJ346" s="3" t="str">
        <f t="shared" si="172"/>
        <v>−</v>
      </c>
      <c r="BK346" s="3" t="str">
        <f t="shared" si="173"/>
        <v>○</v>
      </c>
      <c r="BL346" s="3" t="str">
        <f t="shared" si="174"/>
        <v>−</v>
      </c>
      <c r="BM346" s="3" t="str">
        <f t="shared" si="175"/>
        <v>−</v>
      </c>
      <c r="BN346" s="3" t="str">
        <f t="shared" si="176"/>
        <v>○</v>
      </c>
      <c r="BO346" s="3"/>
      <c r="BP346" s="3"/>
      <c r="BQ346" s="3"/>
      <c r="BR346" s="3"/>
      <c r="BS346" s="14" t="s">
        <v>71</v>
      </c>
      <c r="BT346" s="3"/>
      <c r="BU346" s="3"/>
      <c r="BV346" s="3"/>
      <c r="BW346" s="3" t="str">
        <f t="shared" si="177"/>
        <v>−</v>
      </c>
      <c r="BX346" s="3" t="str">
        <f t="shared" si="178"/>
        <v>−</v>
      </c>
      <c r="BY346" s="3" t="str">
        <f t="shared" si="179"/>
        <v>−</v>
      </c>
      <c r="BZ346" s="3" t="str">
        <f t="shared" si="180"/>
        <v>−</v>
      </c>
      <c r="CA346" s="3" t="str">
        <f t="shared" si="181"/>
        <v>−</v>
      </c>
      <c r="CB346" s="3" t="str">
        <f t="shared" si="182"/>
        <v>−</v>
      </c>
      <c r="CC346" s="3" t="str">
        <f t="shared" si="183"/>
        <v>−</v>
      </c>
      <c r="CD346" s="3" t="str">
        <f t="shared" si="184"/>
        <v>−</v>
      </c>
      <c r="CG346" s="3" t="str">
        <f t="shared" si="185"/>
        <v>−</v>
      </c>
      <c r="CH346" s="3" t="str">
        <f t="shared" si="186"/>
        <v>−</v>
      </c>
    </row>
    <row r="347" spans="1:86" ht="26" x14ac:dyDescent="0.2">
      <c r="A347" s="6" t="s">
        <v>474</v>
      </c>
      <c r="B347" s="6" t="s">
        <v>1073</v>
      </c>
      <c r="C347" s="11" t="s">
        <v>1549</v>
      </c>
      <c r="D347" s="6" t="s">
        <v>1061</v>
      </c>
      <c r="E347" s="6" t="s">
        <v>1074</v>
      </c>
      <c r="F347" s="15" t="s">
        <v>1721</v>
      </c>
      <c r="G347" s="6" t="s">
        <v>1075</v>
      </c>
      <c r="H347" s="7" t="s">
        <v>70</v>
      </c>
      <c r="I347" s="28" t="s">
        <v>71</v>
      </c>
      <c r="J347" s="28" t="s">
        <v>70</v>
      </c>
      <c r="K347" s="28" t="s">
        <v>70</v>
      </c>
      <c r="L347" s="28" t="s">
        <v>70</v>
      </c>
      <c r="M347" s="8" t="s">
        <v>70</v>
      </c>
      <c r="N347" s="8" t="s">
        <v>70</v>
      </c>
      <c r="O347" s="9" t="s">
        <v>70</v>
      </c>
      <c r="P347" s="7" t="s">
        <v>71</v>
      </c>
      <c r="Q347" s="28" t="s">
        <v>70</v>
      </c>
      <c r="R347" s="28" t="s">
        <v>70</v>
      </c>
      <c r="S347" s="28" t="s">
        <v>71</v>
      </c>
      <c r="T347" s="28" t="s">
        <v>70</v>
      </c>
      <c r="U347" s="28" t="s">
        <v>70</v>
      </c>
      <c r="V347" s="8" t="s">
        <v>70</v>
      </c>
      <c r="W347" s="8" t="s">
        <v>70</v>
      </c>
      <c r="X347" s="9" t="s">
        <v>70</v>
      </c>
      <c r="Y347" s="7" t="s">
        <v>70</v>
      </c>
      <c r="Z347" s="28" t="s">
        <v>70</v>
      </c>
      <c r="AA347" s="28" t="s">
        <v>70</v>
      </c>
      <c r="AB347" s="28" t="s">
        <v>70</v>
      </c>
      <c r="AC347" s="28" t="s">
        <v>71</v>
      </c>
      <c r="AD347" s="8" t="s">
        <v>70</v>
      </c>
      <c r="AE347" s="8" t="s">
        <v>70</v>
      </c>
      <c r="AF347" s="8" t="s">
        <v>70</v>
      </c>
      <c r="AG347" s="9" t="s">
        <v>70</v>
      </c>
      <c r="AH347" s="13" t="str">
        <f t="shared" si="187"/>
        <v>R,011</v>
      </c>
      <c r="AI347" s="3" t="str">
        <f t="shared" si="188"/>
        <v>−</v>
      </c>
      <c r="AL347" s="3" t="str">
        <f t="shared" si="189"/>
        <v>−</v>
      </c>
      <c r="AM347" s="3" t="str">
        <f t="shared" si="190"/>
        <v>−</v>
      </c>
      <c r="AN347" s="3" t="str">
        <f t="shared" si="191"/>
        <v>−</v>
      </c>
      <c r="AO347" s="3" t="str">
        <f t="shared" si="160"/>
        <v>−</v>
      </c>
      <c r="AP347" s="3" t="str">
        <f t="shared" si="161"/>
        <v>−</v>
      </c>
      <c r="AQ347" s="3" t="str">
        <f t="shared" si="162"/>
        <v>−</v>
      </c>
      <c r="AR347" s="3" t="str">
        <f t="shared" si="163"/>
        <v>−</v>
      </c>
      <c r="AS347" s="3" t="str">
        <f t="shared" si="164"/>
        <v>−</v>
      </c>
      <c r="AT347" s="3" t="str">
        <f t="shared" si="165"/>
        <v>−</v>
      </c>
      <c r="AU347" s="3" t="str">
        <f t="shared" si="166"/>
        <v>−</v>
      </c>
      <c r="AV347" s="3" t="str">
        <f t="shared" si="167"/>
        <v>−</v>
      </c>
      <c r="BA347" s="3" t="str">
        <f t="shared" si="168"/>
        <v>−</v>
      </c>
      <c r="BB347" s="3" t="str">
        <f t="shared" si="169"/>
        <v>−</v>
      </c>
      <c r="BC347" s="3" t="str">
        <f t="shared" si="170"/>
        <v>−</v>
      </c>
      <c r="BI347" s="3" t="str">
        <f t="shared" si="171"/>
        <v>−</v>
      </c>
      <c r="BJ347" s="3" t="str">
        <f t="shared" si="172"/>
        <v>−</v>
      </c>
      <c r="BK347" s="3" t="str">
        <f t="shared" si="173"/>
        <v>○</v>
      </c>
      <c r="BL347" s="3" t="str">
        <f t="shared" si="174"/>
        <v>−</v>
      </c>
      <c r="BM347" s="3" t="str">
        <f t="shared" si="175"/>
        <v>−</v>
      </c>
      <c r="BN347" s="3" t="str">
        <f t="shared" si="176"/>
        <v>○</v>
      </c>
      <c r="BO347" s="3"/>
      <c r="BP347" s="3"/>
      <c r="BQ347" s="3"/>
      <c r="BR347" s="3"/>
      <c r="BS347" s="14" t="s">
        <v>71</v>
      </c>
      <c r="BT347" s="3"/>
      <c r="BU347" s="3"/>
      <c r="BV347" s="3"/>
      <c r="BW347" s="3" t="str">
        <f t="shared" si="177"/>
        <v>−</v>
      </c>
      <c r="BX347" s="3" t="str">
        <f t="shared" si="178"/>
        <v>−</v>
      </c>
      <c r="BY347" s="3" t="str">
        <f t="shared" si="179"/>
        <v>−</v>
      </c>
      <c r="BZ347" s="3" t="str">
        <f t="shared" si="180"/>
        <v>−</v>
      </c>
      <c r="CA347" s="3" t="str">
        <f t="shared" si="181"/>
        <v>−</v>
      </c>
      <c r="CB347" s="3" t="str">
        <f t="shared" si="182"/>
        <v>−</v>
      </c>
      <c r="CC347" s="3" t="str">
        <f t="shared" si="183"/>
        <v>−</v>
      </c>
      <c r="CD347" s="3" t="str">
        <f t="shared" si="184"/>
        <v>−</v>
      </c>
      <c r="CG347" s="3" t="str">
        <f t="shared" si="185"/>
        <v>−</v>
      </c>
      <c r="CH347" s="3" t="str">
        <f t="shared" si="186"/>
        <v>−</v>
      </c>
    </row>
    <row r="348" spans="1:86" ht="26" x14ac:dyDescent="0.2">
      <c r="A348" s="6" t="s">
        <v>474</v>
      </c>
      <c r="B348" s="6" t="s">
        <v>1087</v>
      </c>
      <c r="C348" s="11" t="s">
        <v>1550</v>
      </c>
      <c r="D348" s="6" t="s">
        <v>1061</v>
      </c>
      <c r="E348" s="6" t="s">
        <v>1088</v>
      </c>
      <c r="F348" s="15" t="s">
        <v>1721</v>
      </c>
      <c r="G348" s="6" t="s">
        <v>1089</v>
      </c>
      <c r="H348" s="7" t="s">
        <v>70</v>
      </c>
      <c r="I348" s="28" t="s">
        <v>71</v>
      </c>
      <c r="J348" s="28" t="s">
        <v>70</v>
      </c>
      <c r="K348" s="28" t="s">
        <v>70</v>
      </c>
      <c r="L348" s="28" t="s">
        <v>70</v>
      </c>
      <c r="M348" s="8" t="s">
        <v>70</v>
      </c>
      <c r="N348" s="8" t="s">
        <v>70</v>
      </c>
      <c r="O348" s="9" t="s">
        <v>70</v>
      </c>
      <c r="P348" s="7" t="s">
        <v>71</v>
      </c>
      <c r="Q348" s="28" t="s">
        <v>70</v>
      </c>
      <c r="R348" s="28" t="s">
        <v>70</v>
      </c>
      <c r="S348" s="28" t="s">
        <v>71</v>
      </c>
      <c r="T348" s="28" t="s">
        <v>70</v>
      </c>
      <c r="U348" s="28" t="s">
        <v>70</v>
      </c>
      <c r="V348" s="8" t="s">
        <v>70</v>
      </c>
      <c r="W348" s="8" t="s">
        <v>70</v>
      </c>
      <c r="X348" s="9" t="s">
        <v>70</v>
      </c>
      <c r="Y348" s="7" t="s">
        <v>71</v>
      </c>
      <c r="Z348" s="28" t="s">
        <v>70</v>
      </c>
      <c r="AA348" s="28" t="s">
        <v>70</v>
      </c>
      <c r="AB348" s="28" t="s">
        <v>71</v>
      </c>
      <c r="AC348" s="28" t="s">
        <v>70</v>
      </c>
      <c r="AD348" s="8" t="s">
        <v>70</v>
      </c>
      <c r="AE348" s="8" t="s">
        <v>70</v>
      </c>
      <c r="AF348" s="8" t="s">
        <v>70</v>
      </c>
      <c r="AG348" s="9" t="s">
        <v>70</v>
      </c>
      <c r="AH348" s="13" t="str">
        <f t="shared" si="187"/>
        <v>R,011</v>
      </c>
      <c r="AI348" s="3" t="str">
        <f t="shared" si="188"/>
        <v>−</v>
      </c>
      <c r="AL348" s="3" t="str">
        <f t="shared" si="189"/>
        <v>−</v>
      </c>
      <c r="AM348" s="3" t="str">
        <f t="shared" si="190"/>
        <v>−</v>
      </c>
      <c r="AN348" s="3" t="str">
        <f t="shared" si="191"/>
        <v>−</v>
      </c>
      <c r="AO348" s="3" t="str">
        <f t="shared" si="160"/>
        <v>−</v>
      </c>
      <c r="AP348" s="3" t="str">
        <f t="shared" si="161"/>
        <v>−</v>
      </c>
      <c r="AQ348" s="3" t="str">
        <f t="shared" si="162"/>
        <v>−</v>
      </c>
      <c r="AR348" s="3" t="str">
        <f t="shared" si="163"/>
        <v>−</v>
      </c>
      <c r="AS348" s="3" t="str">
        <f t="shared" si="164"/>
        <v>−</v>
      </c>
      <c r="AT348" s="3" t="str">
        <f t="shared" si="165"/>
        <v>−</v>
      </c>
      <c r="AU348" s="3" t="str">
        <f t="shared" si="166"/>
        <v>−</v>
      </c>
      <c r="AV348" s="3" t="str">
        <f t="shared" si="167"/>
        <v>−</v>
      </c>
      <c r="BA348" s="3" t="str">
        <f t="shared" si="168"/>
        <v>−</v>
      </c>
      <c r="BB348" s="3" t="str">
        <f t="shared" si="169"/>
        <v>−</v>
      </c>
      <c r="BC348" s="3" t="str">
        <f t="shared" si="170"/>
        <v>−</v>
      </c>
      <c r="BI348" s="3" t="str">
        <f t="shared" si="171"/>
        <v>−</v>
      </c>
      <c r="BJ348" s="3" t="str">
        <f t="shared" si="172"/>
        <v>−</v>
      </c>
      <c r="BK348" s="3" t="str">
        <f t="shared" si="173"/>
        <v>○</v>
      </c>
      <c r="BL348" s="3" t="str">
        <f t="shared" si="174"/>
        <v>−</v>
      </c>
      <c r="BM348" s="3" t="str">
        <f t="shared" si="175"/>
        <v>−</v>
      </c>
      <c r="BN348" s="3" t="str">
        <f t="shared" si="176"/>
        <v>○</v>
      </c>
      <c r="BO348" s="3"/>
      <c r="BP348" s="3"/>
      <c r="BQ348" s="3"/>
      <c r="BR348" s="3"/>
      <c r="BS348" s="14" t="s">
        <v>71</v>
      </c>
      <c r="BT348" s="3"/>
      <c r="BU348" s="3"/>
      <c r="BV348" s="3"/>
      <c r="BW348" s="3" t="str">
        <f t="shared" si="177"/>
        <v>−</v>
      </c>
      <c r="BX348" s="3" t="str">
        <f t="shared" si="178"/>
        <v>−</v>
      </c>
      <c r="BY348" s="3" t="str">
        <f t="shared" si="179"/>
        <v>−</v>
      </c>
      <c r="BZ348" s="3" t="str">
        <f t="shared" si="180"/>
        <v>−</v>
      </c>
      <c r="CA348" s="3" t="str">
        <f t="shared" si="181"/>
        <v>−</v>
      </c>
      <c r="CB348" s="3" t="str">
        <f t="shared" si="182"/>
        <v>−</v>
      </c>
      <c r="CC348" s="3" t="str">
        <f t="shared" si="183"/>
        <v>−</v>
      </c>
      <c r="CD348" s="3" t="str">
        <f t="shared" si="184"/>
        <v>−</v>
      </c>
      <c r="CG348" s="3" t="str">
        <f t="shared" si="185"/>
        <v>−</v>
      </c>
      <c r="CH348" s="3" t="str">
        <f t="shared" si="186"/>
        <v>−</v>
      </c>
    </row>
    <row r="349" spans="1:86" ht="26" x14ac:dyDescent="0.2">
      <c r="A349" s="6" t="s">
        <v>474</v>
      </c>
      <c r="B349" s="6" t="s">
        <v>1079</v>
      </c>
      <c r="C349" s="11" t="s">
        <v>1551</v>
      </c>
      <c r="D349" s="6" t="s">
        <v>1061</v>
      </c>
      <c r="E349" s="6" t="s">
        <v>1080</v>
      </c>
      <c r="F349" s="15" t="s">
        <v>1721</v>
      </c>
      <c r="G349" s="6" t="s">
        <v>1081</v>
      </c>
      <c r="H349" s="7" t="s">
        <v>70</v>
      </c>
      <c r="I349" s="28" t="s">
        <v>70</v>
      </c>
      <c r="J349" s="28" t="s">
        <v>70</v>
      </c>
      <c r="K349" s="28" t="s">
        <v>70</v>
      </c>
      <c r="L349" s="28" t="s">
        <v>70</v>
      </c>
      <c r="M349" s="8" t="s">
        <v>70</v>
      </c>
      <c r="N349" s="8" t="s">
        <v>70</v>
      </c>
      <c r="O349" s="9" t="s">
        <v>70</v>
      </c>
      <c r="P349" s="7" t="s">
        <v>70</v>
      </c>
      <c r="Q349" s="28" t="s">
        <v>70</v>
      </c>
      <c r="R349" s="28" t="s">
        <v>70</v>
      </c>
      <c r="S349" s="28" t="s">
        <v>71</v>
      </c>
      <c r="T349" s="28" t="s">
        <v>70</v>
      </c>
      <c r="U349" s="28" t="s">
        <v>70</v>
      </c>
      <c r="V349" s="8" t="s">
        <v>70</v>
      </c>
      <c r="W349" s="8" t="s">
        <v>70</v>
      </c>
      <c r="X349" s="9" t="s">
        <v>70</v>
      </c>
      <c r="Y349" s="7" t="s">
        <v>71</v>
      </c>
      <c r="Z349" s="28" t="s">
        <v>70</v>
      </c>
      <c r="AA349" s="28" t="s">
        <v>70</v>
      </c>
      <c r="AB349" s="28" t="s">
        <v>70</v>
      </c>
      <c r="AC349" s="28" t="s">
        <v>70</v>
      </c>
      <c r="AD349" s="8" t="s">
        <v>70</v>
      </c>
      <c r="AE349" s="8" t="s">
        <v>70</v>
      </c>
      <c r="AF349" s="8" t="s">
        <v>70</v>
      </c>
      <c r="AG349" s="9" t="s">
        <v>70</v>
      </c>
      <c r="AH349" s="13" t="str">
        <f t="shared" si="187"/>
        <v>R,011</v>
      </c>
      <c r="AI349" s="3" t="str">
        <f t="shared" si="188"/>
        <v>−</v>
      </c>
      <c r="AL349" s="3" t="str">
        <f t="shared" si="189"/>
        <v>−</v>
      </c>
      <c r="AM349" s="3" t="str">
        <f t="shared" si="190"/>
        <v>−</v>
      </c>
      <c r="AN349" s="3" t="str">
        <f t="shared" si="191"/>
        <v>−</v>
      </c>
      <c r="AO349" s="3" t="str">
        <f t="shared" si="160"/>
        <v>−</v>
      </c>
      <c r="AP349" s="3" t="str">
        <f t="shared" si="161"/>
        <v>−</v>
      </c>
      <c r="AQ349" s="3" t="str">
        <f t="shared" si="162"/>
        <v>−</v>
      </c>
      <c r="AR349" s="3" t="str">
        <f t="shared" si="163"/>
        <v>−</v>
      </c>
      <c r="AS349" s="3" t="str">
        <f t="shared" si="164"/>
        <v>−</v>
      </c>
      <c r="AT349" s="3" t="str">
        <f t="shared" si="165"/>
        <v>−</v>
      </c>
      <c r="AU349" s="3" t="str">
        <f t="shared" si="166"/>
        <v>−</v>
      </c>
      <c r="AV349" s="3" t="str">
        <f t="shared" si="167"/>
        <v>−</v>
      </c>
      <c r="BA349" s="3" t="str">
        <f t="shared" si="168"/>
        <v>−</v>
      </c>
      <c r="BB349" s="3" t="str">
        <f t="shared" si="169"/>
        <v>−</v>
      </c>
      <c r="BC349" s="3" t="str">
        <f t="shared" si="170"/>
        <v>−</v>
      </c>
      <c r="BI349" s="3" t="str">
        <f t="shared" si="171"/>
        <v>−</v>
      </c>
      <c r="BJ349" s="3" t="str">
        <f t="shared" si="172"/>
        <v>−</v>
      </c>
      <c r="BK349" s="3" t="str">
        <f t="shared" si="173"/>
        <v>○</v>
      </c>
      <c r="BL349" s="3" t="str">
        <f t="shared" si="174"/>
        <v>−</v>
      </c>
      <c r="BM349" s="3" t="str">
        <f t="shared" si="175"/>
        <v>−</v>
      </c>
      <c r="BN349" s="3" t="str">
        <f t="shared" si="176"/>
        <v>○</v>
      </c>
      <c r="BO349" s="3"/>
      <c r="BP349" s="3"/>
      <c r="BQ349" s="3"/>
      <c r="BR349" s="3"/>
      <c r="BS349" s="14" t="s">
        <v>71</v>
      </c>
      <c r="BT349" s="3"/>
      <c r="BU349" s="3"/>
      <c r="BV349" s="3"/>
      <c r="BW349" s="3" t="str">
        <f t="shared" si="177"/>
        <v>−</v>
      </c>
      <c r="BX349" s="3" t="str">
        <f t="shared" si="178"/>
        <v>−</v>
      </c>
      <c r="BY349" s="3" t="str">
        <f t="shared" si="179"/>
        <v>−</v>
      </c>
      <c r="BZ349" s="3" t="str">
        <f t="shared" si="180"/>
        <v>−</v>
      </c>
      <c r="CA349" s="3" t="str">
        <f t="shared" si="181"/>
        <v>−</v>
      </c>
      <c r="CB349" s="3" t="str">
        <f t="shared" si="182"/>
        <v>−</v>
      </c>
      <c r="CC349" s="3" t="str">
        <f t="shared" si="183"/>
        <v>−</v>
      </c>
      <c r="CD349" s="3" t="str">
        <f t="shared" si="184"/>
        <v>−</v>
      </c>
      <c r="CG349" s="3" t="str">
        <f t="shared" si="185"/>
        <v>−</v>
      </c>
      <c r="CH349" s="3" t="str">
        <f t="shared" si="186"/>
        <v>−</v>
      </c>
    </row>
    <row r="350" spans="1:86" ht="39" x14ac:dyDescent="0.2">
      <c r="A350" s="6" t="s">
        <v>474</v>
      </c>
      <c r="B350" s="6" t="s">
        <v>1082</v>
      </c>
      <c r="C350" s="11" t="s">
        <v>1552</v>
      </c>
      <c r="D350" s="6" t="s">
        <v>1061</v>
      </c>
      <c r="E350" s="6" t="s">
        <v>1080</v>
      </c>
      <c r="F350" s="15" t="s">
        <v>1721</v>
      </c>
      <c r="G350" s="6" t="s">
        <v>1083</v>
      </c>
      <c r="H350" s="7" t="s">
        <v>70</v>
      </c>
      <c r="I350" s="28" t="s">
        <v>71</v>
      </c>
      <c r="J350" s="28" t="s">
        <v>71</v>
      </c>
      <c r="K350" s="28" t="s">
        <v>71</v>
      </c>
      <c r="L350" s="28" t="s">
        <v>70</v>
      </c>
      <c r="M350" s="8" t="s">
        <v>70</v>
      </c>
      <c r="N350" s="8" t="s">
        <v>70</v>
      </c>
      <c r="O350" s="9" t="s">
        <v>70</v>
      </c>
      <c r="P350" s="7" t="s">
        <v>71</v>
      </c>
      <c r="Q350" s="28" t="s">
        <v>70</v>
      </c>
      <c r="R350" s="28" t="s">
        <v>70</v>
      </c>
      <c r="S350" s="28" t="s">
        <v>71</v>
      </c>
      <c r="T350" s="28" t="s">
        <v>70</v>
      </c>
      <c r="U350" s="28" t="s">
        <v>70</v>
      </c>
      <c r="V350" s="8" t="s">
        <v>70</v>
      </c>
      <c r="W350" s="8" t="s">
        <v>70</v>
      </c>
      <c r="X350" s="9" t="s">
        <v>70</v>
      </c>
      <c r="Y350" s="7" t="s">
        <v>71</v>
      </c>
      <c r="Z350" s="28" t="s">
        <v>70</v>
      </c>
      <c r="AA350" s="28" t="s">
        <v>70</v>
      </c>
      <c r="AB350" s="28" t="s">
        <v>70</v>
      </c>
      <c r="AC350" s="28" t="s">
        <v>70</v>
      </c>
      <c r="AD350" s="8" t="s">
        <v>70</v>
      </c>
      <c r="AE350" s="8" t="s">
        <v>70</v>
      </c>
      <c r="AF350" s="8" t="s">
        <v>70</v>
      </c>
      <c r="AG350" s="9" t="s">
        <v>70</v>
      </c>
      <c r="AH350" s="13" t="str">
        <f t="shared" si="187"/>
        <v>R,011</v>
      </c>
      <c r="AI350" s="3" t="str">
        <f t="shared" si="188"/>
        <v>−</v>
      </c>
      <c r="AL350" s="3" t="str">
        <f t="shared" si="189"/>
        <v>−</v>
      </c>
      <c r="AM350" s="3" t="str">
        <f t="shared" si="190"/>
        <v>−</v>
      </c>
      <c r="AN350" s="3" t="str">
        <f t="shared" si="191"/>
        <v>−</v>
      </c>
      <c r="AO350" s="3" t="str">
        <f t="shared" si="160"/>
        <v>−</v>
      </c>
      <c r="AP350" s="3" t="str">
        <f t="shared" si="161"/>
        <v>−</v>
      </c>
      <c r="AQ350" s="3" t="str">
        <f t="shared" si="162"/>
        <v>−</v>
      </c>
      <c r="AR350" s="3" t="str">
        <f t="shared" si="163"/>
        <v>−</v>
      </c>
      <c r="AS350" s="3" t="str">
        <f t="shared" si="164"/>
        <v>−</v>
      </c>
      <c r="AT350" s="3" t="str">
        <f t="shared" si="165"/>
        <v>−</v>
      </c>
      <c r="AU350" s="3" t="str">
        <f t="shared" si="166"/>
        <v>−</v>
      </c>
      <c r="AV350" s="3" t="str">
        <f t="shared" si="167"/>
        <v>−</v>
      </c>
      <c r="BA350" s="3" t="str">
        <f t="shared" si="168"/>
        <v>−</v>
      </c>
      <c r="BB350" s="3" t="str">
        <f t="shared" si="169"/>
        <v>−</v>
      </c>
      <c r="BC350" s="3" t="str">
        <f t="shared" si="170"/>
        <v>−</v>
      </c>
      <c r="BI350" s="3" t="str">
        <f t="shared" si="171"/>
        <v>−</v>
      </c>
      <c r="BJ350" s="3" t="str">
        <f t="shared" si="172"/>
        <v>−</v>
      </c>
      <c r="BK350" s="3" t="str">
        <f t="shared" si="173"/>
        <v>○</v>
      </c>
      <c r="BL350" s="3" t="str">
        <f t="shared" si="174"/>
        <v>−</v>
      </c>
      <c r="BM350" s="3" t="str">
        <f t="shared" si="175"/>
        <v>−</v>
      </c>
      <c r="BN350" s="3" t="str">
        <f t="shared" si="176"/>
        <v>○</v>
      </c>
      <c r="BO350" s="3"/>
      <c r="BP350" s="3"/>
      <c r="BQ350" s="3"/>
      <c r="BR350" s="3"/>
      <c r="BS350" s="14" t="s">
        <v>71</v>
      </c>
      <c r="BT350" s="3"/>
      <c r="BU350" s="3"/>
      <c r="BV350" s="3"/>
      <c r="BW350" s="3" t="str">
        <f t="shared" si="177"/>
        <v>−</v>
      </c>
      <c r="BX350" s="3" t="str">
        <f t="shared" si="178"/>
        <v>−</v>
      </c>
      <c r="BY350" s="3" t="str">
        <f t="shared" si="179"/>
        <v>−</v>
      </c>
      <c r="BZ350" s="3" t="str">
        <f t="shared" si="180"/>
        <v>−</v>
      </c>
      <c r="CA350" s="3" t="str">
        <f t="shared" si="181"/>
        <v>−</v>
      </c>
      <c r="CB350" s="3" t="str">
        <f t="shared" si="182"/>
        <v>−</v>
      </c>
      <c r="CC350" s="3" t="str">
        <f t="shared" si="183"/>
        <v>−</v>
      </c>
      <c r="CD350" s="3" t="str">
        <f t="shared" si="184"/>
        <v>−</v>
      </c>
      <c r="CG350" s="3" t="str">
        <f t="shared" si="185"/>
        <v>−</v>
      </c>
      <c r="CH350" s="3" t="str">
        <f t="shared" si="186"/>
        <v>−</v>
      </c>
    </row>
    <row r="351" spans="1:86" ht="26" x14ac:dyDescent="0.2">
      <c r="A351" s="6" t="s">
        <v>474</v>
      </c>
      <c r="B351" s="6" t="s">
        <v>1093</v>
      </c>
      <c r="C351" s="11" t="s">
        <v>1553</v>
      </c>
      <c r="D351" s="6" t="s">
        <v>1061</v>
      </c>
      <c r="E351" s="6" t="s">
        <v>1094</v>
      </c>
      <c r="F351" s="15" t="s">
        <v>1721</v>
      </c>
      <c r="G351" s="6" t="s">
        <v>1095</v>
      </c>
      <c r="H351" s="7" t="s">
        <v>70</v>
      </c>
      <c r="I351" s="28" t="s">
        <v>71</v>
      </c>
      <c r="J351" s="28" t="s">
        <v>70</v>
      </c>
      <c r="K351" s="28" t="s">
        <v>70</v>
      </c>
      <c r="L351" s="28" t="s">
        <v>70</v>
      </c>
      <c r="M351" s="8" t="s">
        <v>70</v>
      </c>
      <c r="N351" s="8" t="s">
        <v>70</v>
      </c>
      <c r="O351" s="9" t="s">
        <v>70</v>
      </c>
      <c r="P351" s="7" t="s">
        <v>71</v>
      </c>
      <c r="Q351" s="28" t="s">
        <v>70</v>
      </c>
      <c r="R351" s="28" t="s">
        <v>70</v>
      </c>
      <c r="S351" s="28" t="s">
        <v>71</v>
      </c>
      <c r="T351" s="28" t="s">
        <v>70</v>
      </c>
      <c r="U351" s="28" t="s">
        <v>70</v>
      </c>
      <c r="V351" s="8" t="s">
        <v>70</v>
      </c>
      <c r="W351" s="8" t="s">
        <v>70</v>
      </c>
      <c r="X351" s="9" t="s">
        <v>70</v>
      </c>
      <c r="Y351" s="7" t="s">
        <v>70</v>
      </c>
      <c r="Z351" s="28" t="s">
        <v>70</v>
      </c>
      <c r="AA351" s="28" t="s">
        <v>70</v>
      </c>
      <c r="AB351" s="28" t="s">
        <v>71</v>
      </c>
      <c r="AC351" s="28" t="s">
        <v>70</v>
      </c>
      <c r="AD351" s="8" t="s">
        <v>70</v>
      </c>
      <c r="AE351" s="8" t="s">
        <v>70</v>
      </c>
      <c r="AF351" s="8" t="s">
        <v>70</v>
      </c>
      <c r="AG351" s="9" t="s">
        <v>70</v>
      </c>
      <c r="AH351" s="13" t="str">
        <f t="shared" si="187"/>
        <v>R,011</v>
      </c>
      <c r="AI351" s="3" t="str">
        <f t="shared" si="188"/>
        <v>−</v>
      </c>
      <c r="AL351" s="3" t="str">
        <f t="shared" si="189"/>
        <v>−</v>
      </c>
      <c r="AM351" s="3" t="str">
        <f t="shared" si="190"/>
        <v>−</v>
      </c>
      <c r="AN351" s="3" t="str">
        <f t="shared" si="191"/>
        <v>−</v>
      </c>
      <c r="AO351" s="3" t="str">
        <f t="shared" si="160"/>
        <v>−</v>
      </c>
      <c r="AP351" s="3" t="str">
        <f t="shared" si="161"/>
        <v>−</v>
      </c>
      <c r="AQ351" s="3" t="str">
        <f t="shared" si="162"/>
        <v>−</v>
      </c>
      <c r="AR351" s="3" t="str">
        <f t="shared" si="163"/>
        <v>−</v>
      </c>
      <c r="AS351" s="3" t="str">
        <f t="shared" si="164"/>
        <v>−</v>
      </c>
      <c r="AT351" s="3" t="str">
        <f t="shared" si="165"/>
        <v>−</v>
      </c>
      <c r="AU351" s="3" t="str">
        <f t="shared" si="166"/>
        <v>−</v>
      </c>
      <c r="AV351" s="3" t="str">
        <f t="shared" si="167"/>
        <v>−</v>
      </c>
      <c r="BA351" s="3" t="str">
        <f t="shared" si="168"/>
        <v>−</v>
      </c>
      <c r="BB351" s="3" t="str">
        <f t="shared" si="169"/>
        <v>−</v>
      </c>
      <c r="BC351" s="3" t="str">
        <f t="shared" si="170"/>
        <v>−</v>
      </c>
      <c r="BI351" s="3" t="str">
        <f t="shared" si="171"/>
        <v>−</v>
      </c>
      <c r="BJ351" s="3" t="str">
        <f t="shared" si="172"/>
        <v>−</v>
      </c>
      <c r="BK351" s="3" t="str">
        <f t="shared" si="173"/>
        <v>○</v>
      </c>
      <c r="BL351" s="3" t="str">
        <f t="shared" si="174"/>
        <v>−</v>
      </c>
      <c r="BM351" s="3" t="str">
        <f t="shared" si="175"/>
        <v>−</v>
      </c>
      <c r="BN351" s="3" t="str">
        <f t="shared" si="176"/>
        <v>○</v>
      </c>
      <c r="BO351" s="3"/>
      <c r="BP351" s="3"/>
      <c r="BQ351" s="3"/>
      <c r="BR351" s="3"/>
      <c r="BS351" s="14" t="s">
        <v>71</v>
      </c>
      <c r="BT351" s="3"/>
      <c r="BU351" s="3"/>
      <c r="BV351" s="3"/>
      <c r="BW351" s="3" t="str">
        <f t="shared" si="177"/>
        <v>−</v>
      </c>
      <c r="BX351" s="3" t="str">
        <f t="shared" si="178"/>
        <v>−</v>
      </c>
      <c r="BY351" s="3" t="str">
        <f t="shared" si="179"/>
        <v>−</v>
      </c>
      <c r="BZ351" s="3" t="str">
        <f t="shared" si="180"/>
        <v>−</v>
      </c>
      <c r="CA351" s="3" t="str">
        <f t="shared" si="181"/>
        <v>−</v>
      </c>
      <c r="CB351" s="3" t="str">
        <f t="shared" si="182"/>
        <v>−</v>
      </c>
      <c r="CC351" s="3" t="str">
        <f t="shared" si="183"/>
        <v>−</v>
      </c>
      <c r="CD351" s="3" t="str">
        <f t="shared" si="184"/>
        <v>−</v>
      </c>
      <c r="CG351" s="3" t="str">
        <f t="shared" si="185"/>
        <v>−</v>
      </c>
      <c r="CH351" s="3" t="str">
        <f t="shared" si="186"/>
        <v>−</v>
      </c>
    </row>
    <row r="352" spans="1:86" ht="39" x14ac:dyDescent="0.2">
      <c r="A352" s="6" t="s">
        <v>474</v>
      </c>
      <c r="B352" s="6" t="s">
        <v>1060</v>
      </c>
      <c r="C352" s="11" t="s">
        <v>1554</v>
      </c>
      <c r="D352" s="6" t="s">
        <v>1061</v>
      </c>
      <c r="E352" s="6" t="s">
        <v>1062</v>
      </c>
      <c r="F352" s="15" t="s">
        <v>1721</v>
      </c>
      <c r="G352" s="6" t="s">
        <v>1203</v>
      </c>
      <c r="H352" s="7" t="s">
        <v>70</v>
      </c>
      <c r="I352" s="28" t="s">
        <v>71</v>
      </c>
      <c r="J352" s="28" t="s">
        <v>70</v>
      </c>
      <c r="K352" s="28" t="s">
        <v>70</v>
      </c>
      <c r="L352" s="28" t="s">
        <v>70</v>
      </c>
      <c r="M352" s="8" t="s">
        <v>70</v>
      </c>
      <c r="N352" s="8" t="s">
        <v>70</v>
      </c>
      <c r="O352" s="9" t="s">
        <v>70</v>
      </c>
      <c r="P352" s="7" t="s">
        <v>71</v>
      </c>
      <c r="Q352" s="28" t="s">
        <v>70</v>
      </c>
      <c r="R352" s="28" t="s">
        <v>70</v>
      </c>
      <c r="S352" s="28" t="s">
        <v>71</v>
      </c>
      <c r="T352" s="28" t="s">
        <v>70</v>
      </c>
      <c r="U352" s="28" t="s">
        <v>70</v>
      </c>
      <c r="V352" s="8" t="s">
        <v>70</v>
      </c>
      <c r="W352" s="8" t="s">
        <v>70</v>
      </c>
      <c r="X352" s="9" t="s">
        <v>70</v>
      </c>
      <c r="Y352" s="7" t="s">
        <v>70</v>
      </c>
      <c r="Z352" s="28" t="s">
        <v>70</v>
      </c>
      <c r="AA352" s="28" t="s">
        <v>70</v>
      </c>
      <c r="AB352" s="28" t="s">
        <v>70</v>
      </c>
      <c r="AC352" s="28" t="s">
        <v>70</v>
      </c>
      <c r="AD352" s="8" t="s">
        <v>70</v>
      </c>
      <c r="AE352" s="8" t="s">
        <v>70</v>
      </c>
      <c r="AF352" s="8" t="s">
        <v>70</v>
      </c>
      <c r="AG352" s="9" t="s">
        <v>71</v>
      </c>
      <c r="AH352" s="13" t="str">
        <f t="shared" si="187"/>
        <v>R,011</v>
      </c>
      <c r="AI352" s="3" t="str">
        <f t="shared" si="188"/>
        <v>−</v>
      </c>
      <c r="AL352" s="3" t="str">
        <f t="shared" si="189"/>
        <v>−</v>
      </c>
      <c r="AM352" s="3" t="str">
        <f t="shared" si="190"/>
        <v>−</v>
      </c>
      <c r="AN352" s="3" t="str">
        <f t="shared" si="191"/>
        <v>−</v>
      </c>
      <c r="AO352" s="3" t="str">
        <f t="shared" si="160"/>
        <v>−</v>
      </c>
      <c r="AP352" s="3" t="str">
        <f t="shared" si="161"/>
        <v>−</v>
      </c>
      <c r="AQ352" s="3" t="str">
        <f t="shared" si="162"/>
        <v>−</v>
      </c>
      <c r="AR352" s="3" t="str">
        <f t="shared" si="163"/>
        <v>−</v>
      </c>
      <c r="AS352" s="3" t="str">
        <f t="shared" si="164"/>
        <v>−</v>
      </c>
      <c r="AT352" s="3" t="str">
        <f t="shared" si="165"/>
        <v>−</v>
      </c>
      <c r="AU352" s="3" t="str">
        <f t="shared" si="166"/>
        <v>−</v>
      </c>
      <c r="AV352" s="3" t="str">
        <f t="shared" si="167"/>
        <v>−</v>
      </c>
      <c r="BA352" s="3" t="str">
        <f t="shared" si="168"/>
        <v>−</v>
      </c>
      <c r="BB352" s="3" t="str">
        <f t="shared" si="169"/>
        <v>−</v>
      </c>
      <c r="BC352" s="3" t="str">
        <f t="shared" si="170"/>
        <v>−</v>
      </c>
      <c r="BI352" s="3" t="str">
        <f t="shared" si="171"/>
        <v>−</v>
      </c>
      <c r="BJ352" s="3" t="str">
        <f t="shared" si="172"/>
        <v>−</v>
      </c>
      <c r="BK352" s="3" t="str">
        <f t="shared" si="173"/>
        <v>○</v>
      </c>
      <c r="BL352" s="3" t="str">
        <f t="shared" si="174"/>
        <v>−</v>
      </c>
      <c r="BM352" s="3" t="str">
        <f t="shared" si="175"/>
        <v>−</v>
      </c>
      <c r="BN352" s="3" t="str">
        <f t="shared" si="176"/>
        <v>○</v>
      </c>
      <c r="BO352" s="3"/>
      <c r="BP352" s="3"/>
      <c r="BQ352" s="3"/>
      <c r="BR352" s="3"/>
      <c r="BS352" s="14" t="s">
        <v>71</v>
      </c>
      <c r="BT352" s="3"/>
      <c r="BU352" s="3"/>
      <c r="BV352" s="3"/>
      <c r="BW352" s="3" t="str">
        <f t="shared" si="177"/>
        <v>−</v>
      </c>
      <c r="BX352" s="3" t="str">
        <f t="shared" si="178"/>
        <v>−</v>
      </c>
      <c r="BY352" s="3" t="str">
        <f t="shared" si="179"/>
        <v>−</v>
      </c>
      <c r="BZ352" s="3" t="str">
        <f t="shared" si="180"/>
        <v>−</v>
      </c>
      <c r="CA352" s="3" t="str">
        <f t="shared" si="181"/>
        <v>−</v>
      </c>
      <c r="CB352" s="3" t="str">
        <f t="shared" si="182"/>
        <v>−</v>
      </c>
      <c r="CC352" s="3" t="str">
        <f t="shared" si="183"/>
        <v>−</v>
      </c>
      <c r="CD352" s="3" t="str">
        <f t="shared" si="184"/>
        <v>−</v>
      </c>
      <c r="CG352" s="3" t="str">
        <f t="shared" si="185"/>
        <v>−</v>
      </c>
      <c r="CH352" s="3" t="str">
        <f t="shared" si="186"/>
        <v>−</v>
      </c>
    </row>
    <row r="353" spans="1:86" ht="39" x14ac:dyDescent="0.2">
      <c r="A353" s="6" t="s">
        <v>474</v>
      </c>
      <c r="B353" s="6" t="s">
        <v>1204</v>
      </c>
      <c r="C353" s="11" t="s">
        <v>1555</v>
      </c>
      <c r="D353" s="6" t="s">
        <v>1061</v>
      </c>
      <c r="E353" s="6" t="s">
        <v>1205</v>
      </c>
      <c r="F353" s="15" t="s">
        <v>1721</v>
      </c>
      <c r="G353" s="6" t="s">
        <v>1063</v>
      </c>
      <c r="H353" s="7" t="s">
        <v>70</v>
      </c>
      <c r="I353" s="28" t="s">
        <v>71</v>
      </c>
      <c r="J353" s="28" t="s">
        <v>70</v>
      </c>
      <c r="K353" s="28" t="s">
        <v>70</v>
      </c>
      <c r="L353" s="28" t="s">
        <v>70</v>
      </c>
      <c r="M353" s="8" t="s">
        <v>70</v>
      </c>
      <c r="N353" s="8" t="s">
        <v>70</v>
      </c>
      <c r="O353" s="9" t="s">
        <v>70</v>
      </c>
      <c r="P353" s="7" t="s">
        <v>71</v>
      </c>
      <c r="Q353" s="28" t="s">
        <v>70</v>
      </c>
      <c r="R353" s="28" t="s">
        <v>70</v>
      </c>
      <c r="S353" s="28" t="s">
        <v>71</v>
      </c>
      <c r="T353" s="28" t="s">
        <v>70</v>
      </c>
      <c r="U353" s="28" t="s">
        <v>70</v>
      </c>
      <c r="V353" s="8" t="s">
        <v>70</v>
      </c>
      <c r="W353" s="8" t="s">
        <v>70</v>
      </c>
      <c r="X353" s="9" t="s">
        <v>70</v>
      </c>
      <c r="Y353" s="7" t="s">
        <v>70</v>
      </c>
      <c r="Z353" s="28" t="s">
        <v>70</v>
      </c>
      <c r="AA353" s="28" t="s">
        <v>70</v>
      </c>
      <c r="AB353" s="28" t="s">
        <v>70</v>
      </c>
      <c r="AC353" s="28" t="s">
        <v>70</v>
      </c>
      <c r="AD353" s="8" t="s">
        <v>70</v>
      </c>
      <c r="AE353" s="8" t="s">
        <v>70</v>
      </c>
      <c r="AF353" s="8" t="s">
        <v>70</v>
      </c>
      <c r="AG353" s="9" t="s">
        <v>71</v>
      </c>
      <c r="AH353" s="13" t="str">
        <f t="shared" si="187"/>
        <v>R,011</v>
      </c>
      <c r="AI353" s="3" t="str">
        <f t="shared" si="188"/>
        <v>−</v>
      </c>
      <c r="AL353" s="3" t="str">
        <f t="shared" si="189"/>
        <v>−</v>
      </c>
      <c r="AM353" s="3" t="str">
        <f t="shared" si="190"/>
        <v>−</v>
      </c>
      <c r="AN353" s="3" t="str">
        <f t="shared" si="191"/>
        <v>−</v>
      </c>
      <c r="AO353" s="3" t="str">
        <f t="shared" si="160"/>
        <v>−</v>
      </c>
      <c r="AP353" s="3" t="str">
        <f t="shared" si="161"/>
        <v>−</v>
      </c>
      <c r="AQ353" s="3" t="str">
        <f t="shared" si="162"/>
        <v>−</v>
      </c>
      <c r="AR353" s="3" t="str">
        <f t="shared" si="163"/>
        <v>−</v>
      </c>
      <c r="AS353" s="3" t="str">
        <f t="shared" si="164"/>
        <v>−</v>
      </c>
      <c r="AT353" s="3" t="str">
        <f t="shared" si="165"/>
        <v>−</v>
      </c>
      <c r="AU353" s="3" t="str">
        <f t="shared" si="166"/>
        <v>−</v>
      </c>
      <c r="AV353" s="3" t="str">
        <f t="shared" si="167"/>
        <v>−</v>
      </c>
      <c r="BA353" s="3" t="str">
        <f t="shared" si="168"/>
        <v>−</v>
      </c>
      <c r="BB353" s="3" t="str">
        <f t="shared" si="169"/>
        <v>−</v>
      </c>
      <c r="BC353" s="3" t="str">
        <f t="shared" si="170"/>
        <v>−</v>
      </c>
      <c r="BI353" s="3" t="str">
        <f t="shared" si="171"/>
        <v>−</v>
      </c>
      <c r="BJ353" s="3" t="str">
        <f t="shared" si="172"/>
        <v>−</v>
      </c>
      <c r="BK353" s="3" t="str">
        <f t="shared" si="173"/>
        <v>○</v>
      </c>
      <c r="BL353" s="3" t="str">
        <f t="shared" si="174"/>
        <v>−</v>
      </c>
      <c r="BM353" s="3" t="str">
        <f t="shared" si="175"/>
        <v>−</v>
      </c>
      <c r="BN353" s="3" t="str">
        <f t="shared" si="176"/>
        <v>○</v>
      </c>
      <c r="BO353" s="3"/>
      <c r="BP353" s="3"/>
      <c r="BQ353" s="3"/>
      <c r="BR353" s="3"/>
      <c r="BS353" s="14" t="s">
        <v>71</v>
      </c>
      <c r="BT353" s="3"/>
      <c r="BU353" s="3"/>
      <c r="BV353" s="3"/>
      <c r="BW353" s="3" t="str">
        <f t="shared" si="177"/>
        <v>−</v>
      </c>
      <c r="BX353" s="3" t="str">
        <f t="shared" si="178"/>
        <v>−</v>
      </c>
      <c r="BY353" s="3" t="str">
        <f t="shared" si="179"/>
        <v>−</v>
      </c>
      <c r="BZ353" s="3" t="str">
        <f t="shared" si="180"/>
        <v>−</v>
      </c>
      <c r="CA353" s="3" t="str">
        <f t="shared" si="181"/>
        <v>−</v>
      </c>
      <c r="CB353" s="3" t="str">
        <f t="shared" si="182"/>
        <v>−</v>
      </c>
      <c r="CC353" s="3" t="str">
        <f t="shared" si="183"/>
        <v>−</v>
      </c>
      <c r="CD353" s="3" t="str">
        <f t="shared" si="184"/>
        <v>−</v>
      </c>
      <c r="CG353" s="3" t="str">
        <f t="shared" si="185"/>
        <v>−</v>
      </c>
      <c r="CH353" s="3" t="str">
        <f t="shared" si="186"/>
        <v>−</v>
      </c>
    </row>
    <row r="354" spans="1:86" ht="26" x14ac:dyDescent="0.2">
      <c r="A354" s="6" t="s">
        <v>474</v>
      </c>
      <c r="B354" s="6" t="s">
        <v>1067</v>
      </c>
      <c r="C354" s="11" t="s">
        <v>1556</v>
      </c>
      <c r="D354" s="6" t="s">
        <v>1061</v>
      </c>
      <c r="E354" s="6" t="s">
        <v>1068</v>
      </c>
      <c r="F354" s="15" t="s">
        <v>1721</v>
      </c>
      <c r="G354" s="6" t="s">
        <v>1069</v>
      </c>
      <c r="H354" s="7" t="s">
        <v>70</v>
      </c>
      <c r="I354" s="28" t="s">
        <v>71</v>
      </c>
      <c r="J354" s="28" t="s">
        <v>70</v>
      </c>
      <c r="K354" s="28" t="s">
        <v>70</v>
      </c>
      <c r="L354" s="28" t="s">
        <v>70</v>
      </c>
      <c r="M354" s="8" t="s">
        <v>70</v>
      </c>
      <c r="N354" s="8" t="s">
        <v>70</v>
      </c>
      <c r="O354" s="9" t="s">
        <v>70</v>
      </c>
      <c r="P354" s="7" t="s">
        <v>71</v>
      </c>
      <c r="Q354" s="28" t="s">
        <v>70</v>
      </c>
      <c r="R354" s="28" t="s">
        <v>70</v>
      </c>
      <c r="S354" s="28" t="s">
        <v>71</v>
      </c>
      <c r="T354" s="28" t="s">
        <v>70</v>
      </c>
      <c r="U354" s="28" t="s">
        <v>70</v>
      </c>
      <c r="V354" s="8" t="s">
        <v>70</v>
      </c>
      <c r="W354" s="8" t="s">
        <v>70</v>
      </c>
      <c r="X354" s="9" t="s">
        <v>70</v>
      </c>
      <c r="Y354" s="7" t="s">
        <v>71</v>
      </c>
      <c r="Z354" s="28" t="s">
        <v>70</v>
      </c>
      <c r="AA354" s="28" t="s">
        <v>70</v>
      </c>
      <c r="AB354" s="28" t="s">
        <v>70</v>
      </c>
      <c r="AC354" s="28" t="s">
        <v>70</v>
      </c>
      <c r="AD354" s="8" t="s">
        <v>70</v>
      </c>
      <c r="AE354" s="8" t="s">
        <v>70</v>
      </c>
      <c r="AF354" s="8" t="s">
        <v>70</v>
      </c>
      <c r="AG354" s="9" t="s">
        <v>71</v>
      </c>
      <c r="AH354" s="13" t="str">
        <f t="shared" si="187"/>
        <v>R,011</v>
      </c>
      <c r="AI354" s="3" t="str">
        <f t="shared" si="188"/>
        <v>−</v>
      </c>
      <c r="AL354" s="3" t="str">
        <f t="shared" si="189"/>
        <v>−</v>
      </c>
      <c r="AM354" s="3" t="str">
        <f t="shared" si="190"/>
        <v>−</v>
      </c>
      <c r="AN354" s="3" t="str">
        <f t="shared" si="191"/>
        <v>−</v>
      </c>
      <c r="AO354" s="3" t="str">
        <f t="shared" si="160"/>
        <v>−</v>
      </c>
      <c r="AP354" s="3" t="str">
        <f t="shared" si="161"/>
        <v>−</v>
      </c>
      <c r="AQ354" s="3" t="str">
        <f t="shared" si="162"/>
        <v>−</v>
      </c>
      <c r="AR354" s="3" t="str">
        <f t="shared" si="163"/>
        <v>−</v>
      </c>
      <c r="AS354" s="3" t="str">
        <f t="shared" si="164"/>
        <v>−</v>
      </c>
      <c r="AT354" s="3" t="str">
        <f t="shared" si="165"/>
        <v>−</v>
      </c>
      <c r="AU354" s="3" t="str">
        <f t="shared" si="166"/>
        <v>−</v>
      </c>
      <c r="AV354" s="3" t="str">
        <f t="shared" si="167"/>
        <v>−</v>
      </c>
      <c r="BA354" s="3" t="str">
        <f t="shared" si="168"/>
        <v>−</v>
      </c>
      <c r="BB354" s="3" t="str">
        <f t="shared" si="169"/>
        <v>−</v>
      </c>
      <c r="BC354" s="3" t="str">
        <f t="shared" si="170"/>
        <v>−</v>
      </c>
      <c r="BI354" s="3" t="str">
        <f t="shared" si="171"/>
        <v>−</v>
      </c>
      <c r="BJ354" s="3" t="str">
        <f t="shared" si="172"/>
        <v>−</v>
      </c>
      <c r="BK354" s="3" t="str">
        <f t="shared" si="173"/>
        <v>○</v>
      </c>
      <c r="BL354" s="3" t="str">
        <f t="shared" si="174"/>
        <v>−</v>
      </c>
      <c r="BM354" s="3" t="str">
        <f t="shared" si="175"/>
        <v>−</v>
      </c>
      <c r="BN354" s="3" t="str">
        <f t="shared" si="176"/>
        <v>○</v>
      </c>
      <c r="BO354" s="3"/>
      <c r="BP354" s="3"/>
      <c r="BQ354" s="3"/>
      <c r="BR354" s="3"/>
      <c r="BS354" s="14" t="s">
        <v>71</v>
      </c>
      <c r="BT354" s="3"/>
      <c r="BU354" s="3"/>
      <c r="BV354" s="3"/>
      <c r="BW354" s="3" t="str">
        <f t="shared" si="177"/>
        <v>−</v>
      </c>
      <c r="BX354" s="3" t="str">
        <f t="shared" si="178"/>
        <v>−</v>
      </c>
      <c r="BY354" s="3" t="str">
        <f t="shared" si="179"/>
        <v>−</v>
      </c>
      <c r="BZ354" s="3" t="str">
        <f t="shared" si="180"/>
        <v>−</v>
      </c>
      <c r="CA354" s="3" t="str">
        <f t="shared" si="181"/>
        <v>−</v>
      </c>
      <c r="CB354" s="3" t="str">
        <f t="shared" si="182"/>
        <v>−</v>
      </c>
      <c r="CC354" s="3" t="str">
        <f t="shared" si="183"/>
        <v>−</v>
      </c>
      <c r="CD354" s="3" t="str">
        <f t="shared" si="184"/>
        <v>−</v>
      </c>
      <c r="CG354" s="3" t="str">
        <f t="shared" si="185"/>
        <v>−</v>
      </c>
      <c r="CH354" s="3" t="str">
        <f t="shared" si="186"/>
        <v>−</v>
      </c>
    </row>
    <row r="355" spans="1:86" ht="39" x14ac:dyDescent="0.2">
      <c r="A355" s="6" t="s">
        <v>474</v>
      </c>
      <c r="B355" s="6" t="s">
        <v>1076</v>
      </c>
      <c r="C355" s="11" t="s">
        <v>1557</v>
      </c>
      <c r="D355" s="6" t="s">
        <v>1061</v>
      </c>
      <c r="E355" s="6" t="s">
        <v>1077</v>
      </c>
      <c r="F355" s="15" t="s">
        <v>1721</v>
      </c>
      <c r="G355" s="6" t="s">
        <v>1078</v>
      </c>
      <c r="H355" s="7" t="s">
        <v>70</v>
      </c>
      <c r="I355" s="28" t="s">
        <v>71</v>
      </c>
      <c r="J355" s="28" t="s">
        <v>70</v>
      </c>
      <c r="K355" s="28" t="s">
        <v>70</v>
      </c>
      <c r="L355" s="28" t="s">
        <v>70</v>
      </c>
      <c r="M355" s="8" t="s">
        <v>70</v>
      </c>
      <c r="N355" s="8" t="s">
        <v>70</v>
      </c>
      <c r="O355" s="9" t="s">
        <v>70</v>
      </c>
      <c r="P355" s="7" t="s">
        <v>71</v>
      </c>
      <c r="Q355" s="28" t="s">
        <v>70</v>
      </c>
      <c r="R355" s="28" t="s">
        <v>70</v>
      </c>
      <c r="S355" s="28" t="s">
        <v>71</v>
      </c>
      <c r="T355" s="28" t="s">
        <v>70</v>
      </c>
      <c r="U355" s="28" t="s">
        <v>70</v>
      </c>
      <c r="V355" s="8" t="s">
        <v>70</v>
      </c>
      <c r="W355" s="8" t="s">
        <v>70</v>
      </c>
      <c r="X355" s="9" t="s">
        <v>70</v>
      </c>
      <c r="Y355" s="7" t="s">
        <v>70</v>
      </c>
      <c r="Z355" s="28" t="s">
        <v>70</v>
      </c>
      <c r="AA355" s="28" t="s">
        <v>70</v>
      </c>
      <c r="AB355" s="28" t="s">
        <v>70</v>
      </c>
      <c r="AC355" s="28" t="s">
        <v>71</v>
      </c>
      <c r="AD355" s="8" t="s">
        <v>70</v>
      </c>
      <c r="AE355" s="8" t="s">
        <v>70</v>
      </c>
      <c r="AF355" s="8" t="s">
        <v>70</v>
      </c>
      <c r="AG355" s="9" t="s">
        <v>70</v>
      </c>
      <c r="AH355" s="13" t="str">
        <f t="shared" si="187"/>
        <v>R,011</v>
      </c>
      <c r="AI355" s="3" t="str">
        <f t="shared" si="188"/>
        <v>−</v>
      </c>
      <c r="AL355" s="3" t="str">
        <f t="shared" si="189"/>
        <v>−</v>
      </c>
      <c r="AM355" s="3" t="str">
        <f t="shared" si="190"/>
        <v>−</v>
      </c>
      <c r="AN355" s="3" t="str">
        <f t="shared" si="191"/>
        <v>−</v>
      </c>
      <c r="AO355" s="3" t="str">
        <f t="shared" si="160"/>
        <v>−</v>
      </c>
      <c r="AP355" s="3" t="str">
        <f t="shared" si="161"/>
        <v>−</v>
      </c>
      <c r="AQ355" s="3" t="str">
        <f t="shared" si="162"/>
        <v>−</v>
      </c>
      <c r="AR355" s="3" t="str">
        <f t="shared" si="163"/>
        <v>−</v>
      </c>
      <c r="AS355" s="3" t="str">
        <f t="shared" si="164"/>
        <v>−</v>
      </c>
      <c r="AT355" s="3" t="str">
        <f t="shared" si="165"/>
        <v>−</v>
      </c>
      <c r="AU355" s="3" t="str">
        <f t="shared" si="166"/>
        <v>−</v>
      </c>
      <c r="AV355" s="3" t="str">
        <f t="shared" si="167"/>
        <v>−</v>
      </c>
      <c r="BA355" s="3" t="str">
        <f t="shared" si="168"/>
        <v>−</v>
      </c>
      <c r="BB355" s="3" t="str">
        <f t="shared" si="169"/>
        <v>−</v>
      </c>
      <c r="BC355" s="3" t="str">
        <f t="shared" si="170"/>
        <v>−</v>
      </c>
      <c r="BI355" s="3" t="str">
        <f t="shared" si="171"/>
        <v>−</v>
      </c>
      <c r="BJ355" s="3" t="str">
        <f t="shared" si="172"/>
        <v>−</v>
      </c>
      <c r="BK355" s="3" t="str">
        <f t="shared" si="173"/>
        <v>○</v>
      </c>
      <c r="BL355" s="3" t="str">
        <f t="shared" si="174"/>
        <v>−</v>
      </c>
      <c r="BM355" s="3" t="str">
        <f t="shared" si="175"/>
        <v>−</v>
      </c>
      <c r="BN355" s="3" t="str">
        <f t="shared" si="176"/>
        <v>○</v>
      </c>
      <c r="BO355" s="3"/>
      <c r="BP355" s="3"/>
      <c r="BQ355" s="3"/>
      <c r="BR355" s="3"/>
      <c r="BS355" s="14" t="s">
        <v>71</v>
      </c>
      <c r="BT355" s="3"/>
      <c r="BU355" s="3"/>
      <c r="BV355" s="3"/>
      <c r="BW355" s="3" t="str">
        <f t="shared" si="177"/>
        <v>−</v>
      </c>
      <c r="BX355" s="3" t="str">
        <f t="shared" si="178"/>
        <v>−</v>
      </c>
      <c r="BY355" s="3" t="str">
        <f t="shared" si="179"/>
        <v>−</v>
      </c>
      <c r="BZ355" s="3" t="str">
        <f t="shared" si="180"/>
        <v>−</v>
      </c>
      <c r="CA355" s="3" t="str">
        <f t="shared" si="181"/>
        <v>−</v>
      </c>
      <c r="CB355" s="3" t="str">
        <f t="shared" si="182"/>
        <v>−</v>
      </c>
      <c r="CC355" s="3" t="str">
        <f t="shared" si="183"/>
        <v>−</v>
      </c>
      <c r="CD355" s="3" t="str">
        <f t="shared" si="184"/>
        <v>−</v>
      </c>
      <c r="CG355" s="3" t="str">
        <f t="shared" si="185"/>
        <v>−</v>
      </c>
      <c r="CH355" s="3" t="str">
        <f t="shared" si="186"/>
        <v>−</v>
      </c>
    </row>
    <row r="356" spans="1:86" ht="39" x14ac:dyDescent="0.2">
      <c r="A356" s="6" t="s">
        <v>474</v>
      </c>
      <c r="B356" s="6" t="s">
        <v>1084</v>
      </c>
      <c r="C356" s="11" t="s">
        <v>1558</v>
      </c>
      <c r="D356" s="6" t="s">
        <v>1061</v>
      </c>
      <c r="E356" s="6" t="s">
        <v>1085</v>
      </c>
      <c r="F356" s="15" t="s">
        <v>1721</v>
      </c>
      <c r="G356" s="6" t="s">
        <v>1086</v>
      </c>
      <c r="H356" s="7" t="s">
        <v>70</v>
      </c>
      <c r="I356" s="28" t="s">
        <v>71</v>
      </c>
      <c r="J356" s="28" t="s">
        <v>70</v>
      </c>
      <c r="K356" s="28" t="s">
        <v>70</v>
      </c>
      <c r="L356" s="28" t="s">
        <v>70</v>
      </c>
      <c r="M356" s="8" t="s">
        <v>70</v>
      </c>
      <c r="N356" s="8" t="s">
        <v>71</v>
      </c>
      <c r="O356" s="9" t="s">
        <v>71</v>
      </c>
      <c r="P356" s="7" t="s">
        <v>70</v>
      </c>
      <c r="Q356" s="28" t="s">
        <v>70</v>
      </c>
      <c r="R356" s="28" t="s">
        <v>70</v>
      </c>
      <c r="S356" s="28" t="s">
        <v>71</v>
      </c>
      <c r="T356" s="28" t="s">
        <v>71</v>
      </c>
      <c r="U356" s="28" t="s">
        <v>70</v>
      </c>
      <c r="V356" s="8" t="s">
        <v>70</v>
      </c>
      <c r="W356" s="8" t="s">
        <v>70</v>
      </c>
      <c r="X356" s="9" t="s">
        <v>70</v>
      </c>
      <c r="Y356" s="7" t="s">
        <v>70</v>
      </c>
      <c r="Z356" s="28" t="s">
        <v>70</v>
      </c>
      <c r="AA356" s="28" t="s">
        <v>70</v>
      </c>
      <c r="AB356" s="28" t="s">
        <v>70</v>
      </c>
      <c r="AC356" s="28" t="s">
        <v>70</v>
      </c>
      <c r="AD356" s="8" t="s">
        <v>71</v>
      </c>
      <c r="AE356" s="8" t="s">
        <v>70</v>
      </c>
      <c r="AF356" s="8" t="s">
        <v>70</v>
      </c>
      <c r="AG356" s="9" t="s">
        <v>70</v>
      </c>
      <c r="AH356" s="13" t="str">
        <f t="shared" si="187"/>
        <v>R,011</v>
      </c>
      <c r="AI356" s="3" t="str">
        <f t="shared" si="188"/>
        <v>−</v>
      </c>
      <c r="AL356" s="3" t="str">
        <f t="shared" si="189"/>
        <v>−</v>
      </c>
      <c r="AM356" s="3" t="str">
        <f t="shared" si="190"/>
        <v>−</v>
      </c>
      <c r="AN356" s="3" t="str">
        <f t="shared" si="191"/>
        <v>−</v>
      </c>
      <c r="AO356" s="3" t="str">
        <f t="shared" si="160"/>
        <v>−</v>
      </c>
      <c r="AP356" s="3" t="str">
        <f t="shared" si="161"/>
        <v>−</v>
      </c>
      <c r="AQ356" s="3" t="str">
        <f t="shared" si="162"/>
        <v>−</v>
      </c>
      <c r="AR356" s="3" t="str">
        <f t="shared" si="163"/>
        <v>−</v>
      </c>
      <c r="AS356" s="3" t="str">
        <f t="shared" si="164"/>
        <v>−</v>
      </c>
      <c r="AT356" s="3" t="str">
        <f t="shared" si="165"/>
        <v>−</v>
      </c>
      <c r="AU356" s="3" t="str">
        <f t="shared" si="166"/>
        <v>−</v>
      </c>
      <c r="AV356" s="3" t="str">
        <f t="shared" si="167"/>
        <v>−</v>
      </c>
      <c r="BA356" s="3" t="str">
        <f t="shared" si="168"/>
        <v>−</v>
      </c>
      <c r="BB356" s="3" t="str">
        <f t="shared" si="169"/>
        <v>−</v>
      </c>
      <c r="BC356" s="3" t="str">
        <f t="shared" si="170"/>
        <v>−</v>
      </c>
      <c r="BI356" s="3" t="str">
        <f t="shared" si="171"/>
        <v>−</v>
      </c>
      <c r="BJ356" s="3" t="str">
        <f t="shared" si="172"/>
        <v>−</v>
      </c>
      <c r="BK356" s="3" t="str">
        <f t="shared" si="173"/>
        <v>○</v>
      </c>
      <c r="BL356" s="3" t="str">
        <f t="shared" si="174"/>
        <v>−</v>
      </c>
      <c r="BM356" s="3" t="str">
        <f t="shared" si="175"/>
        <v>−</v>
      </c>
      <c r="BN356" s="3" t="str">
        <f t="shared" si="176"/>
        <v>○</v>
      </c>
      <c r="BO356" s="3"/>
      <c r="BP356" s="3"/>
      <c r="BQ356" s="3"/>
      <c r="BR356" s="3"/>
      <c r="BS356" s="14" t="s">
        <v>71</v>
      </c>
      <c r="BT356" s="3"/>
      <c r="BU356" s="3"/>
      <c r="BV356" s="3"/>
      <c r="BW356" s="3" t="str">
        <f t="shared" si="177"/>
        <v>−</v>
      </c>
      <c r="BX356" s="3" t="str">
        <f t="shared" si="178"/>
        <v>−</v>
      </c>
      <c r="BY356" s="3" t="str">
        <f t="shared" si="179"/>
        <v>−</v>
      </c>
      <c r="BZ356" s="3" t="str">
        <f t="shared" si="180"/>
        <v>−</v>
      </c>
      <c r="CA356" s="3" t="str">
        <f t="shared" si="181"/>
        <v>−</v>
      </c>
      <c r="CB356" s="3" t="str">
        <f t="shared" si="182"/>
        <v>−</v>
      </c>
      <c r="CC356" s="3" t="str">
        <f t="shared" si="183"/>
        <v>−</v>
      </c>
      <c r="CD356" s="3" t="str">
        <f t="shared" si="184"/>
        <v>−</v>
      </c>
      <c r="CG356" s="3" t="str">
        <f t="shared" si="185"/>
        <v>−</v>
      </c>
      <c r="CH356" s="3" t="str">
        <f t="shared" si="186"/>
        <v>−</v>
      </c>
    </row>
    <row r="357" spans="1:86" ht="39" x14ac:dyDescent="0.2">
      <c r="A357" s="6" t="s">
        <v>474</v>
      </c>
      <c r="B357" s="6" t="s">
        <v>1090</v>
      </c>
      <c r="C357" s="11" t="s">
        <v>1559</v>
      </c>
      <c r="D357" s="6" t="s">
        <v>1061</v>
      </c>
      <c r="E357" s="6" t="s">
        <v>1091</v>
      </c>
      <c r="F357" s="15" t="s">
        <v>1721</v>
      </c>
      <c r="G357" s="6" t="s">
        <v>1092</v>
      </c>
      <c r="H357" s="7" t="s">
        <v>70</v>
      </c>
      <c r="I357" s="28" t="s">
        <v>71</v>
      </c>
      <c r="J357" s="28" t="s">
        <v>70</v>
      </c>
      <c r="K357" s="28" t="s">
        <v>70</v>
      </c>
      <c r="L357" s="28" t="s">
        <v>70</v>
      </c>
      <c r="M357" s="8" t="s">
        <v>70</v>
      </c>
      <c r="N357" s="8" t="s">
        <v>70</v>
      </c>
      <c r="O357" s="9" t="s">
        <v>70</v>
      </c>
      <c r="P357" s="7" t="s">
        <v>71</v>
      </c>
      <c r="Q357" s="28" t="s">
        <v>70</v>
      </c>
      <c r="R357" s="28" t="s">
        <v>70</v>
      </c>
      <c r="S357" s="28" t="s">
        <v>71</v>
      </c>
      <c r="T357" s="28" t="s">
        <v>70</v>
      </c>
      <c r="U357" s="28" t="s">
        <v>70</v>
      </c>
      <c r="V357" s="8" t="s">
        <v>70</v>
      </c>
      <c r="W357" s="8" t="s">
        <v>70</v>
      </c>
      <c r="X357" s="9" t="s">
        <v>70</v>
      </c>
      <c r="Y357" s="7" t="s">
        <v>70</v>
      </c>
      <c r="Z357" s="28" t="s">
        <v>70</v>
      </c>
      <c r="AA357" s="28" t="s">
        <v>70</v>
      </c>
      <c r="AB357" s="28" t="s">
        <v>71</v>
      </c>
      <c r="AC357" s="28" t="s">
        <v>70</v>
      </c>
      <c r="AD357" s="8" t="s">
        <v>70</v>
      </c>
      <c r="AE357" s="8" t="s">
        <v>70</v>
      </c>
      <c r="AF357" s="8" t="s">
        <v>70</v>
      </c>
      <c r="AG357" s="9" t="s">
        <v>70</v>
      </c>
      <c r="AH357" s="13" t="str">
        <f t="shared" si="187"/>
        <v>R,011</v>
      </c>
      <c r="AI357" s="3" t="str">
        <f t="shared" si="188"/>
        <v>−</v>
      </c>
      <c r="AL357" s="3" t="str">
        <f t="shared" si="189"/>
        <v>−</v>
      </c>
      <c r="AM357" s="3" t="str">
        <f t="shared" si="190"/>
        <v>−</v>
      </c>
      <c r="AN357" s="3" t="str">
        <f t="shared" si="191"/>
        <v>−</v>
      </c>
      <c r="AO357" s="3" t="str">
        <f t="shared" si="160"/>
        <v>−</v>
      </c>
      <c r="AP357" s="3" t="str">
        <f t="shared" si="161"/>
        <v>−</v>
      </c>
      <c r="AQ357" s="3" t="str">
        <f t="shared" si="162"/>
        <v>−</v>
      </c>
      <c r="AR357" s="3" t="str">
        <f t="shared" si="163"/>
        <v>−</v>
      </c>
      <c r="AS357" s="3" t="str">
        <f t="shared" si="164"/>
        <v>−</v>
      </c>
      <c r="AT357" s="3" t="str">
        <f t="shared" si="165"/>
        <v>−</v>
      </c>
      <c r="AU357" s="3" t="str">
        <f t="shared" si="166"/>
        <v>−</v>
      </c>
      <c r="AV357" s="3" t="str">
        <f t="shared" si="167"/>
        <v>−</v>
      </c>
      <c r="BA357" s="3" t="str">
        <f t="shared" si="168"/>
        <v>−</v>
      </c>
      <c r="BB357" s="3" t="str">
        <f t="shared" si="169"/>
        <v>−</v>
      </c>
      <c r="BC357" s="3" t="str">
        <f t="shared" si="170"/>
        <v>−</v>
      </c>
      <c r="BI357" s="3" t="str">
        <f t="shared" si="171"/>
        <v>−</v>
      </c>
      <c r="BJ357" s="3" t="str">
        <f t="shared" si="172"/>
        <v>−</v>
      </c>
      <c r="BK357" s="3" t="str">
        <f t="shared" si="173"/>
        <v>○</v>
      </c>
      <c r="BL357" s="3" t="str">
        <f t="shared" si="174"/>
        <v>−</v>
      </c>
      <c r="BM357" s="3" t="str">
        <f t="shared" si="175"/>
        <v>−</v>
      </c>
      <c r="BN357" s="3" t="str">
        <f t="shared" si="176"/>
        <v>○</v>
      </c>
      <c r="BO357" s="3"/>
      <c r="BP357" s="3"/>
      <c r="BQ357" s="3"/>
      <c r="BR357" s="3"/>
      <c r="BS357" s="14" t="s">
        <v>71</v>
      </c>
      <c r="BT357" s="3"/>
      <c r="BU357" s="3"/>
      <c r="BV357" s="3"/>
      <c r="BW357" s="3" t="str">
        <f t="shared" si="177"/>
        <v>−</v>
      </c>
      <c r="BX357" s="3" t="str">
        <f t="shared" si="178"/>
        <v>−</v>
      </c>
      <c r="BY357" s="3" t="str">
        <f t="shared" si="179"/>
        <v>−</v>
      </c>
      <c r="BZ357" s="3" t="str">
        <f t="shared" si="180"/>
        <v>−</v>
      </c>
      <c r="CA357" s="3" t="str">
        <f t="shared" si="181"/>
        <v>−</v>
      </c>
      <c r="CB357" s="3" t="str">
        <f t="shared" si="182"/>
        <v>−</v>
      </c>
      <c r="CC357" s="3" t="str">
        <f t="shared" si="183"/>
        <v>−</v>
      </c>
      <c r="CD357" s="3" t="str">
        <f t="shared" si="184"/>
        <v>−</v>
      </c>
      <c r="CG357" s="3" t="str">
        <f t="shared" si="185"/>
        <v>−</v>
      </c>
      <c r="CH357" s="3" t="str">
        <f t="shared" si="186"/>
        <v>−</v>
      </c>
    </row>
    <row r="358" spans="1:86" ht="39" x14ac:dyDescent="0.2">
      <c r="A358" s="6" t="s">
        <v>474</v>
      </c>
      <c r="B358" s="6" t="s">
        <v>1099</v>
      </c>
      <c r="C358" s="11" t="s">
        <v>1560</v>
      </c>
      <c r="D358" s="6" t="s">
        <v>1061</v>
      </c>
      <c r="E358" s="6" t="s">
        <v>1100</v>
      </c>
      <c r="F358" s="15" t="s">
        <v>1721</v>
      </c>
      <c r="G358" s="6" t="s">
        <v>1206</v>
      </c>
      <c r="H358" s="7" t="s">
        <v>71</v>
      </c>
      <c r="I358" s="28" t="s">
        <v>71</v>
      </c>
      <c r="J358" s="28" t="s">
        <v>71</v>
      </c>
      <c r="K358" s="28" t="s">
        <v>70</v>
      </c>
      <c r="L358" s="28" t="s">
        <v>70</v>
      </c>
      <c r="M358" s="8" t="s">
        <v>70</v>
      </c>
      <c r="N358" s="8" t="s">
        <v>70</v>
      </c>
      <c r="O358" s="9" t="s">
        <v>70</v>
      </c>
      <c r="P358" s="7" t="s">
        <v>71</v>
      </c>
      <c r="Q358" s="28" t="s">
        <v>70</v>
      </c>
      <c r="R358" s="28" t="s">
        <v>70</v>
      </c>
      <c r="S358" s="28" t="s">
        <v>71</v>
      </c>
      <c r="T358" s="28" t="s">
        <v>70</v>
      </c>
      <c r="U358" s="28" t="s">
        <v>70</v>
      </c>
      <c r="V358" s="8" t="s">
        <v>70</v>
      </c>
      <c r="W358" s="8" t="s">
        <v>70</v>
      </c>
      <c r="X358" s="9" t="s">
        <v>70</v>
      </c>
      <c r="Y358" s="7" t="s">
        <v>71</v>
      </c>
      <c r="Z358" s="28" t="s">
        <v>70</v>
      </c>
      <c r="AA358" s="28" t="s">
        <v>70</v>
      </c>
      <c r="AB358" s="28" t="s">
        <v>71</v>
      </c>
      <c r="AC358" s="28" t="s">
        <v>70</v>
      </c>
      <c r="AD358" s="8" t="s">
        <v>70</v>
      </c>
      <c r="AE358" s="8" t="s">
        <v>70</v>
      </c>
      <c r="AF358" s="8" t="s">
        <v>70</v>
      </c>
      <c r="AG358" s="9" t="s">
        <v>70</v>
      </c>
      <c r="AH358" s="13" t="str">
        <f t="shared" si="187"/>
        <v>R,011</v>
      </c>
      <c r="AI358" s="3" t="str">
        <f t="shared" si="188"/>
        <v>−</v>
      </c>
      <c r="AL358" s="3" t="str">
        <f t="shared" si="189"/>
        <v>−</v>
      </c>
      <c r="AM358" s="3" t="str">
        <f t="shared" si="190"/>
        <v>−</v>
      </c>
      <c r="AN358" s="3" t="str">
        <f t="shared" si="191"/>
        <v>−</v>
      </c>
      <c r="AO358" s="3" t="str">
        <f t="shared" si="160"/>
        <v>−</v>
      </c>
      <c r="AP358" s="3" t="str">
        <f t="shared" si="161"/>
        <v>−</v>
      </c>
      <c r="AQ358" s="3" t="str">
        <f t="shared" si="162"/>
        <v>−</v>
      </c>
      <c r="AR358" s="3" t="str">
        <f t="shared" si="163"/>
        <v>−</v>
      </c>
      <c r="AS358" s="3" t="str">
        <f t="shared" si="164"/>
        <v>−</v>
      </c>
      <c r="AT358" s="3" t="str">
        <f t="shared" si="165"/>
        <v>−</v>
      </c>
      <c r="AU358" s="3" t="str">
        <f t="shared" si="166"/>
        <v>−</v>
      </c>
      <c r="AV358" s="3" t="str">
        <f t="shared" si="167"/>
        <v>−</v>
      </c>
      <c r="BA358" s="3" t="str">
        <f t="shared" si="168"/>
        <v>−</v>
      </c>
      <c r="BB358" s="3" t="str">
        <f t="shared" si="169"/>
        <v>−</v>
      </c>
      <c r="BC358" s="3" t="str">
        <f t="shared" si="170"/>
        <v>−</v>
      </c>
      <c r="BI358" s="3" t="str">
        <f t="shared" si="171"/>
        <v>−</v>
      </c>
      <c r="BJ358" s="3" t="str">
        <f t="shared" si="172"/>
        <v>−</v>
      </c>
      <c r="BK358" s="3" t="str">
        <f t="shared" si="173"/>
        <v>○</v>
      </c>
      <c r="BL358" s="3" t="str">
        <f t="shared" si="174"/>
        <v>−</v>
      </c>
      <c r="BM358" s="3" t="str">
        <f t="shared" si="175"/>
        <v>−</v>
      </c>
      <c r="BN358" s="3" t="str">
        <f t="shared" si="176"/>
        <v>○</v>
      </c>
      <c r="BO358" s="3"/>
      <c r="BP358" s="3"/>
      <c r="BQ358" s="3"/>
      <c r="BR358" s="3"/>
      <c r="BS358" s="14" t="s">
        <v>71</v>
      </c>
      <c r="BT358" s="3"/>
      <c r="BU358" s="3"/>
      <c r="BV358" s="3"/>
      <c r="BW358" s="3" t="str">
        <f t="shared" si="177"/>
        <v>−</v>
      </c>
      <c r="BX358" s="3" t="str">
        <f t="shared" si="178"/>
        <v>−</v>
      </c>
      <c r="BY358" s="3" t="str">
        <f t="shared" si="179"/>
        <v>−</v>
      </c>
      <c r="BZ358" s="3" t="str">
        <f t="shared" si="180"/>
        <v>−</v>
      </c>
      <c r="CA358" s="3" t="str">
        <f t="shared" si="181"/>
        <v>−</v>
      </c>
      <c r="CB358" s="3" t="str">
        <f t="shared" si="182"/>
        <v>−</v>
      </c>
      <c r="CC358" s="3" t="str">
        <f t="shared" si="183"/>
        <v>−</v>
      </c>
      <c r="CD358" s="3" t="str">
        <f t="shared" si="184"/>
        <v>−</v>
      </c>
      <c r="CG358" s="3" t="str">
        <f t="shared" si="185"/>
        <v>−</v>
      </c>
      <c r="CH358" s="3" t="str">
        <f t="shared" si="186"/>
        <v>−</v>
      </c>
    </row>
    <row r="359" spans="1:86" ht="39" x14ac:dyDescent="0.2">
      <c r="A359" s="6" t="s">
        <v>474</v>
      </c>
      <c r="B359" s="6" t="s">
        <v>1064</v>
      </c>
      <c r="C359" s="11" t="s">
        <v>1561</v>
      </c>
      <c r="D359" s="6" t="s">
        <v>1061</v>
      </c>
      <c r="E359" s="6" t="s">
        <v>1065</v>
      </c>
      <c r="F359" s="15" t="s">
        <v>1721</v>
      </c>
      <c r="G359" s="6" t="s">
        <v>1066</v>
      </c>
      <c r="H359" s="7" t="s">
        <v>70</v>
      </c>
      <c r="I359" s="28" t="s">
        <v>71</v>
      </c>
      <c r="J359" s="28" t="s">
        <v>70</v>
      </c>
      <c r="K359" s="28" t="s">
        <v>70</v>
      </c>
      <c r="L359" s="28" t="s">
        <v>70</v>
      </c>
      <c r="M359" s="8" t="s">
        <v>70</v>
      </c>
      <c r="N359" s="8" t="s">
        <v>70</v>
      </c>
      <c r="O359" s="9" t="s">
        <v>70</v>
      </c>
      <c r="P359" s="7" t="s">
        <v>71</v>
      </c>
      <c r="Q359" s="28" t="s">
        <v>70</v>
      </c>
      <c r="R359" s="28" t="s">
        <v>70</v>
      </c>
      <c r="S359" s="28" t="s">
        <v>71</v>
      </c>
      <c r="T359" s="28" t="s">
        <v>70</v>
      </c>
      <c r="U359" s="28" t="s">
        <v>70</v>
      </c>
      <c r="V359" s="8" t="s">
        <v>70</v>
      </c>
      <c r="W359" s="8" t="s">
        <v>70</v>
      </c>
      <c r="X359" s="9" t="s">
        <v>70</v>
      </c>
      <c r="Y359" s="7" t="s">
        <v>70</v>
      </c>
      <c r="Z359" s="28" t="s">
        <v>70</v>
      </c>
      <c r="AA359" s="28" t="s">
        <v>70</v>
      </c>
      <c r="AB359" s="28" t="s">
        <v>70</v>
      </c>
      <c r="AC359" s="28" t="s">
        <v>70</v>
      </c>
      <c r="AD359" s="8" t="s">
        <v>70</v>
      </c>
      <c r="AE359" s="8" t="s">
        <v>70</v>
      </c>
      <c r="AF359" s="8" t="s">
        <v>70</v>
      </c>
      <c r="AG359" s="9" t="s">
        <v>71</v>
      </c>
      <c r="AH359" s="13" t="str">
        <f t="shared" si="187"/>
        <v>R,011</v>
      </c>
      <c r="AI359" s="3" t="str">
        <f t="shared" si="188"/>
        <v>−</v>
      </c>
      <c r="AL359" s="3" t="str">
        <f t="shared" si="189"/>
        <v>−</v>
      </c>
      <c r="AM359" s="3" t="str">
        <f t="shared" si="190"/>
        <v>−</v>
      </c>
      <c r="AN359" s="3" t="str">
        <f t="shared" si="191"/>
        <v>−</v>
      </c>
      <c r="AO359" s="3" t="str">
        <f t="shared" si="160"/>
        <v>−</v>
      </c>
      <c r="AP359" s="3" t="str">
        <f t="shared" si="161"/>
        <v>−</v>
      </c>
      <c r="AQ359" s="3" t="str">
        <f t="shared" si="162"/>
        <v>−</v>
      </c>
      <c r="AR359" s="3" t="str">
        <f t="shared" si="163"/>
        <v>−</v>
      </c>
      <c r="AS359" s="3" t="str">
        <f t="shared" si="164"/>
        <v>−</v>
      </c>
      <c r="AT359" s="3" t="str">
        <f t="shared" si="165"/>
        <v>−</v>
      </c>
      <c r="AU359" s="3" t="str">
        <f t="shared" si="166"/>
        <v>−</v>
      </c>
      <c r="AV359" s="3" t="str">
        <f t="shared" si="167"/>
        <v>−</v>
      </c>
      <c r="BA359" s="3" t="str">
        <f t="shared" si="168"/>
        <v>−</v>
      </c>
      <c r="BB359" s="3" t="str">
        <f t="shared" si="169"/>
        <v>−</v>
      </c>
      <c r="BC359" s="3" t="str">
        <f t="shared" si="170"/>
        <v>−</v>
      </c>
      <c r="BI359" s="3" t="str">
        <f t="shared" si="171"/>
        <v>−</v>
      </c>
      <c r="BJ359" s="3" t="str">
        <f t="shared" si="172"/>
        <v>−</v>
      </c>
      <c r="BK359" s="3" t="str">
        <f t="shared" si="173"/>
        <v>○</v>
      </c>
      <c r="BL359" s="3" t="str">
        <f t="shared" si="174"/>
        <v>−</v>
      </c>
      <c r="BM359" s="3" t="str">
        <f t="shared" si="175"/>
        <v>−</v>
      </c>
      <c r="BN359" s="3" t="str">
        <f t="shared" si="176"/>
        <v>○</v>
      </c>
      <c r="BO359" s="3"/>
      <c r="BP359" s="3"/>
      <c r="BQ359" s="3"/>
      <c r="BR359" s="3"/>
      <c r="BS359" s="14" t="s">
        <v>71</v>
      </c>
      <c r="BT359" s="3"/>
      <c r="BU359" s="3"/>
      <c r="BV359" s="3"/>
      <c r="BW359" s="3" t="str">
        <f t="shared" si="177"/>
        <v>−</v>
      </c>
      <c r="BX359" s="3" t="str">
        <f t="shared" si="178"/>
        <v>−</v>
      </c>
      <c r="BY359" s="3" t="str">
        <f t="shared" si="179"/>
        <v>−</v>
      </c>
      <c r="BZ359" s="3" t="str">
        <f t="shared" si="180"/>
        <v>−</v>
      </c>
      <c r="CA359" s="3" t="str">
        <f t="shared" si="181"/>
        <v>−</v>
      </c>
      <c r="CB359" s="3" t="str">
        <f t="shared" si="182"/>
        <v>−</v>
      </c>
      <c r="CC359" s="3" t="str">
        <f t="shared" si="183"/>
        <v>−</v>
      </c>
      <c r="CD359" s="3" t="str">
        <f t="shared" si="184"/>
        <v>−</v>
      </c>
      <c r="CG359" s="3" t="str">
        <f t="shared" si="185"/>
        <v>−</v>
      </c>
      <c r="CH359" s="3" t="str">
        <f t="shared" si="186"/>
        <v>−</v>
      </c>
    </row>
    <row r="360" spans="1:86" ht="39" x14ac:dyDescent="0.2">
      <c r="A360" s="6" t="s">
        <v>1113</v>
      </c>
      <c r="B360" s="6" t="s">
        <v>1110</v>
      </c>
      <c r="C360" s="11" t="s">
        <v>1562</v>
      </c>
      <c r="D360" s="6" t="s">
        <v>1109</v>
      </c>
      <c r="E360" s="6" t="s">
        <v>1111</v>
      </c>
      <c r="F360" s="15">
        <v>143</v>
      </c>
      <c r="G360" s="6" t="s">
        <v>1112</v>
      </c>
      <c r="H360" s="7" t="s">
        <v>70</v>
      </c>
      <c r="I360" s="28" t="s">
        <v>71</v>
      </c>
      <c r="J360" s="28" t="s">
        <v>71</v>
      </c>
      <c r="K360" s="28" t="s">
        <v>71</v>
      </c>
      <c r="L360" s="28" t="s">
        <v>70</v>
      </c>
      <c r="M360" s="8" t="s">
        <v>70</v>
      </c>
      <c r="N360" s="8" t="s">
        <v>70</v>
      </c>
      <c r="O360" s="9" t="s">
        <v>71</v>
      </c>
      <c r="P360" s="7" t="s">
        <v>70</v>
      </c>
      <c r="Q360" s="28" t="s">
        <v>71</v>
      </c>
      <c r="R360" s="28" t="s">
        <v>70</v>
      </c>
      <c r="S360" s="28" t="s">
        <v>70</v>
      </c>
      <c r="T360" s="28" t="s">
        <v>71</v>
      </c>
      <c r="U360" s="28" t="s">
        <v>71</v>
      </c>
      <c r="V360" s="8" t="s">
        <v>70</v>
      </c>
      <c r="W360" s="8" t="s">
        <v>70</v>
      </c>
      <c r="X360" s="9" t="s">
        <v>70</v>
      </c>
      <c r="Y360" s="7"/>
      <c r="Z360" s="28"/>
      <c r="AA360" s="28"/>
      <c r="AB360" s="28"/>
      <c r="AC360" s="28"/>
      <c r="AD360" s="8"/>
      <c r="AE360" s="8"/>
      <c r="AF360" s="8"/>
      <c r="AG360" s="9"/>
      <c r="AH360" s="13" t="str">
        <f t="shared" si="187"/>
        <v>143</v>
      </c>
      <c r="AI360" s="3" t="str">
        <f t="shared" si="188"/>
        <v>−</v>
      </c>
      <c r="AL360" s="3" t="str">
        <f t="shared" si="189"/>
        <v>−</v>
      </c>
      <c r="AM360" s="3" t="str">
        <f t="shared" si="190"/>
        <v>−</v>
      </c>
      <c r="AN360" s="3" t="str">
        <f t="shared" si="191"/>
        <v>−</v>
      </c>
      <c r="AO360" s="3" t="str">
        <f t="shared" si="160"/>
        <v>−</v>
      </c>
      <c r="AP360" s="3" t="str">
        <f t="shared" si="161"/>
        <v>−</v>
      </c>
      <c r="AQ360" s="3" t="str">
        <f t="shared" si="162"/>
        <v>−</v>
      </c>
      <c r="AR360" s="3" t="str">
        <f t="shared" si="163"/>
        <v>−</v>
      </c>
      <c r="AS360" s="3" t="str">
        <f t="shared" si="164"/>
        <v>−</v>
      </c>
      <c r="AT360" s="3" t="str">
        <f t="shared" si="165"/>
        <v>−</v>
      </c>
      <c r="AU360" s="3" t="str">
        <f t="shared" si="166"/>
        <v>−</v>
      </c>
      <c r="AV360" s="3" t="str">
        <f t="shared" si="167"/>
        <v>−</v>
      </c>
      <c r="BA360" s="3" t="str">
        <f t="shared" si="168"/>
        <v>−</v>
      </c>
      <c r="BB360" s="3" t="str">
        <f t="shared" si="169"/>
        <v>−</v>
      </c>
      <c r="BC360" s="3" t="str">
        <f t="shared" si="170"/>
        <v>−</v>
      </c>
      <c r="BI360" s="3" t="str">
        <f t="shared" si="171"/>
        <v>−</v>
      </c>
      <c r="BJ360" s="3" t="str">
        <f t="shared" si="172"/>
        <v>−</v>
      </c>
      <c r="BK360" s="3" t="str">
        <f t="shared" si="173"/>
        <v>−</v>
      </c>
      <c r="BL360" s="3" t="str">
        <f t="shared" si="174"/>
        <v>−</v>
      </c>
      <c r="BM360" s="3" t="str">
        <f t="shared" si="175"/>
        <v>−</v>
      </c>
      <c r="BN360" s="3" t="str">
        <f t="shared" si="176"/>
        <v>−</v>
      </c>
      <c r="BO360" s="3"/>
      <c r="BP360" s="3"/>
      <c r="BQ360" s="3"/>
      <c r="BR360" s="3"/>
      <c r="BS360" s="3"/>
      <c r="BT360" s="3"/>
      <c r="BU360" s="3"/>
      <c r="BV360" s="3"/>
      <c r="BW360" s="3" t="str">
        <f t="shared" si="177"/>
        <v>−</v>
      </c>
      <c r="BX360" s="3" t="str">
        <f t="shared" si="178"/>
        <v>−</v>
      </c>
      <c r="BY360" s="3" t="str">
        <f t="shared" si="179"/>
        <v>−</v>
      </c>
      <c r="BZ360" s="3" t="str">
        <f t="shared" si="180"/>
        <v>−</v>
      </c>
      <c r="CA360" s="3" t="str">
        <f t="shared" si="181"/>
        <v>−</v>
      </c>
      <c r="CB360" s="3" t="str">
        <f t="shared" si="182"/>
        <v>−</v>
      </c>
      <c r="CC360" s="3" t="str">
        <f t="shared" si="183"/>
        <v>−</v>
      </c>
      <c r="CD360" s="3" t="str">
        <f t="shared" si="184"/>
        <v>○</v>
      </c>
      <c r="CE360" s="3" t="s">
        <v>71</v>
      </c>
      <c r="CG360" s="3" t="str">
        <f t="shared" si="185"/>
        <v>−</v>
      </c>
      <c r="CH360" s="3" t="str">
        <f t="shared" si="186"/>
        <v>−</v>
      </c>
    </row>
    <row r="361" spans="1:86" ht="39" x14ac:dyDescent="0.2">
      <c r="A361" s="6" t="s">
        <v>1113</v>
      </c>
      <c r="B361" s="6" t="s">
        <v>1117</v>
      </c>
      <c r="C361" s="11" t="s">
        <v>1563</v>
      </c>
      <c r="D361" s="6" t="s">
        <v>1109</v>
      </c>
      <c r="E361" s="6" t="s">
        <v>1115</v>
      </c>
      <c r="F361" s="15" t="s">
        <v>603</v>
      </c>
      <c r="G361" s="6" t="s">
        <v>1118</v>
      </c>
      <c r="H361" s="7" t="s">
        <v>71</v>
      </c>
      <c r="I361" s="28" t="s">
        <v>71</v>
      </c>
      <c r="J361" s="28" t="s">
        <v>71</v>
      </c>
      <c r="K361" s="28" t="s">
        <v>71</v>
      </c>
      <c r="L361" s="28" t="s">
        <v>70</v>
      </c>
      <c r="M361" s="8" t="s">
        <v>70</v>
      </c>
      <c r="N361" s="8" t="s">
        <v>71</v>
      </c>
      <c r="O361" s="9" t="s">
        <v>71</v>
      </c>
      <c r="P361" s="7" t="s">
        <v>70</v>
      </c>
      <c r="Q361" s="28" t="s">
        <v>70</v>
      </c>
      <c r="R361" s="28" t="s">
        <v>70</v>
      </c>
      <c r="S361" s="28" t="s">
        <v>71</v>
      </c>
      <c r="T361" s="28" t="s">
        <v>70</v>
      </c>
      <c r="U361" s="28" t="s">
        <v>70</v>
      </c>
      <c r="V361" s="8" t="s">
        <v>70</v>
      </c>
      <c r="W361" s="8" t="s">
        <v>70</v>
      </c>
      <c r="X361" s="9" t="s">
        <v>70</v>
      </c>
      <c r="Y361" s="7" t="s">
        <v>71</v>
      </c>
      <c r="Z361" s="28" t="s">
        <v>70</v>
      </c>
      <c r="AA361" s="28" t="s">
        <v>70</v>
      </c>
      <c r="AB361" s="28" t="s">
        <v>70</v>
      </c>
      <c r="AC361" s="28" t="s">
        <v>70</v>
      </c>
      <c r="AD361" s="8" t="s">
        <v>70</v>
      </c>
      <c r="AE361" s="8" t="s">
        <v>70</v>
      </c>
      <c r="AF361" s="8" t="s">
        <v>70</v>
      </c>
      <c r="AG361" s="9" t="s">
        <v>70</v>
      </c>
      <c r="AH361" s="13" t="str">
        <f t="shared" si="187"/>
        <v>143</v>
      </c>
      <c r="AI361" s="3" t="str">
        <f t="shared" si="188"/>
        <v>−</v>
      </c>
      <c r="AL361" s="3" t="str">
        <f t="shared" si="189"/>
        <v>−</v>
      </c>
      <c r="AM361" s="3" t="str">
        <f t="shared" si="190"/>
        <v>−</v>
      </c>
      <c r="AN361" s="3" t="str">
        <f t="shared" si="191"/>
        <v>−</v>
      </c>
      <c r="AO361" s="3" t="str">
        <f t="shared" si="160"/>
        <v>−</v>
      </c>
      <c r="AP361" s="3" t="str">
        <f t="shared" si="161"/>
        <v>−</v>
      </c>
      <c r="AQ361" s="3" t="str">
        <f t="shared" si="162"/>
        <v>−</v>
      </c>
      <c r="AR361" s="3" t="str">
        <f t="shared" si="163"/>
        <v>−</v>
      </c>
      <c r="AS361" s="3" t="str">
        <f t="shared" si="164"/>
        <v>−</v>
      </c>
      <c r="AT361" s="3" t="str">
        <f t="shared" si="165"/>
        <v>−</v>
      </c>
      <c r="AU361" s="3" t="str">
        <f t="shared" si="166"/>
        <v>−</v>
      </c>
      <c r="AV361" s="3" t="str">
        <f t="shared" si="167"/>
        <v>−</v>
      </c>
      <c r="BA361" s="3" t="str">
        <f t="shared" si="168"/>
        <v>−</v>
      </c>
      <c r="BB361" s="3" t="str">
        <f t="shared" si="169"/>
        <v>−</v>
      </c>
      <c r="BC361" s="3" t="str">
        <f t="shared" si="170"/>
        <v>−</v>
      </c>
      <c r="BI361" s="3" t="str">
        <f t="shared" si="171"/>
        <v>−</v>
      </c>
      <c r="BJ361" s="3" t="str">
        <f t="shared" si="172"/>
        <v>−</v>
      </c>
      <c r="BK361" s="3" t="str">
        <f t="shared" si="173"/>
        <v>−</v>
      </c>
      <c r="BL361" s="3" t="str">
        <f t="shared" si="174"/>
        <v>−</v>
      </c>
      <c r="BM361" s="3" t="str">
        <f t="shared" si="175"/>
        <v>−</v>
      </c>
      <c r="BN361" s="3" t="str">
        <f t="shared" si="176"/>
        <v>−</v>
      </c>
      <c r="BO361" s="3"/>
      <c r="BP361" s="3"/>
      <c r="BQ361" s="3"/>
      <c r="BR361" s="3"/>
      <c r="BS361" s="3"/>
      <c r="BT361" s="3"/>
      <c r="BU361" s="3"/>
      <c r="BV361" s="3"/>
      <c r="BW361" s="3" t="str">
        <f t="shared" si="177"/>
        <v>−</v>
      </c>
      <c r="BX361" s="3" t="str">
        <f t="shared" si="178"/>
        <v>−</v>
      </c>
      <c r="BY361" s="3" t="str">
        <f t="shared" si="179"/>
        <v>−</v>
      </c>
      <c r="BZ361" s="3" t="str">
        <f t="shared" si="180"/>
        <v>−</v>
      </c>
      <c r="CA361" s="3" t="str">
        <f t="shared" si="181"/>
        <v>−</v>
      </c>
      <c r="CB361" s="3" t="str">
        <f t="shared" si="182"/>
        <v>−</v>
      </c>
      <c r="CC361" s="3" t="str">
        <f t="shared" si="183"/>
        <v>−</v>
      </c>
      <c r="CD361" s="3" t="str">
        <f t="shared" si="184"/>
        <v>○</v>
      </c>
      <c r="CE361" s="3" t="s">
        <v>71</v>
      </c>
      <c r="CG361" s="3" t="str">
        <f t="shared" si="185"/>
        <v>−</v>
      </c>
      <c r="CH361" s="3" t="str">
        <f t="shared" si="186"/>
        <v>−</v>
      </c>
    </row>
    <row r="362" spans="1:86" ht="52" x14ac:dyDescent="0.2">
      <c r="A362" s="6" t="s">
        <v>1113</v>
      </c>
      <c r="B362" s="6" t="s">
        <v>1114</v>
      </c>
      <c r="C362" s="11" t="s">
        <v>1564</v>
      </c>
      <c r="D362" s="6" t="s">
        <v>1109</v>
      </c>
      <c r="E362" s="6" t="s">
        <v>1115</v>
      </c>
      <c r="F362" s="17" t="s">
        <v>714</v>
      </c>
      <c r="G362" s="6" t="s">
        <v>1116</v>
      </c>
      <c r="H362" s="7" t="s">
        <v>70</v>
      </c>
      <c r="I362" s="28" t="s">
        <v>71</v>
      </c>
      <c r="J362" s="28" t="s">
        <v>71</v>
      </c>
      <c r="K362" s="28" t="s">
        <v>70</v>
      </c>
      <c r="L362" s="28" t="s">
        <v>70</v>
      </c>
      <c r="M362" s="8" t="s">
        <v>70</v>
      </c>
      <c r="N362" s="8" t="s">
        <v>71</v>
      </c>
      <c r="O362" s="9" t="s">
        <v>71</v>
      </c>
      <c r="P362" s="7" t="s">
        <v>70</v>
      </c>
      <c r="Q362" s="28" t="s">
        <v>70</v>
      </c>
      <c r="R362" s="28" t="s">
        <v>70</v>
      </c>
      <c r="S362" s="28" t="s">
        <v>71</v>
      </c>
      <c r="T362" s="28" t="s">
        <v>70</v>
      </c>
      <c r="U362" s="28" t="s">
        <v>70</v>
      </c>
      <c r="V362" s="8" t="s">
        <v>70</v>
      </c>
      <c r="W362" s="8" t="s">
        <v>70</v>
      </c>
      <c r="X362" s="9" t="s">
        <v>71</v>
      </c>
      <c r="Y362" s="7" t="s">
        <v>70</v>
      </c>
      <c r="Z362" s="28" t="s">
        <v>71</v>
      </c>
      <c r="AA362" s="28" t="s">
        <v>71</v>
      </c>
      <c r="AB362" s="28" t="s">
        <v>71</v>
      </c>
      <c r="AC362" s="28" t="s">
        <v>71</v>
      </c>
      <c r="AD362" s="8" t="s">
        <v>71</v>
      </c>
      <c r="AE362" s="8" t="s">
        <v>71</v>
      </c>
      <c r="AF362" s="8" t="s">
        <v>70</v>
      </c>
      <c r="AG362" s="9" t="s">
        <v>71</v>
      </c>
      <c r="AH362" s="13" t="str">
        <f t="shared" si="187"/>
        <v>O,143</v>
      </c>
      <c r="AI362" s="3" t="str">
        <f t="shared" si="188"/>
        <v>−</v>
      </c>
      <c r="AL362" s="3" t="str">
        <f t="shared" si="189"/>
        <v>−</v>
      </c>
      <c r="AM362" s="3" t="str">
        <f t="shared" si="190"/>
        <v>−</v>
      </c>
      <c r="AN362" s="3" t="str">
        <f t="shared" si="191"/>
        <v>−</v>
      </c>
      <c r="AO362" s="3" t="str">
        <f t="shared" si="160"/>
        <v>−</v>
      </c>
      <c r="AP362" s="3" t="str">
        <f t="shared" si="161"/>
        <v>−</v>
      </c>
      <c r="AQ362" s="3" t="str">
        <f t="shared" si="162"/>
        <v>−</v>
      </c>
      <c r="AR362" s="3" t="str">
        <f t="shared" si="163"/>
        <v>−</v>
      </c>
      <c r="AS362" s="3" t="str">
        <f t="shared" si="164"/>
        <v>−</v>
      </c>
      <c r="AT362" s="3" t="str">
        <f t="shared" si="165"/>
        <v>−</v>
      </c>
      <c r="AU362" s="3" t="str">
        <f t="shared" si="166"/>
        <v>−</v>
      </c>
      <c r="AV362" s="3" t="str">
        <f t="shared" si="167"/>
        <v>−</v>
      </c>
      <c r="BA362" s="3" t="str">
        <f t="shared" si="168"/>
        <v>−</v>
      </c>
      <c r="BB362" s="3" t="str">
        <f t="shared" si="169"/>
        <v>−</v>
      </c>
      <c r="BC362" s="3" t="str">
        <f t="shared" si="170"/>
        <v>○</v>
      </c>
      <c r="BF362" s="3" t="s">
        <v>71</v>
      </c>
      <c r="BI362" s="3" t="str">
        <f t="shared" si="171"/>
        <v>−</v>
      </c>
      <c r="BJ362" s="3" t="str">
        <f t="shared" si="172"/>
        <v>−</v>
      </c>
      <c r="BK362" s="3" t="str">
        <f t="shared" si="173"/>
        <v>−</v>
      </c>
      <c r="BL362" s="3" t="str">
        <f t="shared" si="174"/>
        <v>−</v>
      </c>
      <c r="BM362" s="3" t="str">
        <f t="shared" si="175"/>
        <v>−</v>
      </c>
      <c r="BN362" s="3" t="str">
        <f t="shared" si="176"/>
        <v>−</v>
      </c>
      <c r="BO362" s="3"/>
      <c r="BP362" s="3"/>
      <c r="BQ362" s="3"/>
      <c r="BR362" s="3"/>
      <c r="BS362" s="3"/>
      <c r="BT362" s="3"/>
      <c r="BU362" s="3"/>
      <c r="BV362" s="3"/>
      <c r="BW362" s="3" t="str">
        <f t="shared" si="177"/>
        <v>−</v>
      </c>
      <c r="BX362" s="3" t="str">
        <f t="shared" si="178"/>
        <v>−</v>
      </c>
      <c r="BY362" s="3" t="str">
        <f t="shared" si="179"/>
        <v>−</v>
      </c>
      <c r="BZ362" s="3" t="str">
        <f t="shared" si="180"/>
        <v>−</v>
      </c>
      <c r="CA362" s="3" t="str">
        <f t="shared" si="181"/>
        <v>−</v>
      </c>
      <c r="CB362" s="3" t="str">
        <f t="shared" si="182"/>
        <v>−</v>
      </c>
      <c r="CC362" s="3" t="str">
        <f t="shared" si="183"/>
        <v>−</v>
      </c>
      <c r="CD362" s="3" t="str">
        <f t="shared" si="184"/>
        <v>○</v>
      </c>
      <c r="CE362" s="3" t="s">
        <v>71</v>
      </c>
      <c r="CG362" s="3" t="str">
        <f t="shared" si="185"/>
        <v>−</v>
      </c>
      <c r="CH362" s="3" t="str">
        <f t="shared" si="186"/>
        <v>−</v>
      </c>
    </row>
    <row r="363" spans="1:86" ht="39" x14ac:dyDescent="0.2">
      <c r="A363" s="6" t="s">
        <v>1113</v>
      </c>
      <c r="B363" s="6" t="s">
        <v>1127</v>
      </c>
      <c r="C363" s="11" t="s">
        <v>1565</v>
      </c>
      <c r="D363" s="6" t="s">
        <v>1109</v>
      </c>
      <c r="E363" s="6" t="s">
        <v>1128</v>
      </c>
      <c r="F363" s="17" t="s">
        <v>714</v>
      </c>
      <c r="G363" s="6" t="s">
        <v>1129</v>
      </c>
      <c r="H363" s="7" t="s">
        <v>70</v>
      </c>
      <c r="I363" s="28" t="s">
        <v>71</v>
      </c>
      <c r="J363" s="28" t="s">
        <v>71</v>
      </c>
      <c r="K363" s="28" t="s">
        <v>70</v>
      </c>
      <c r="L363" s="28" t="s">
        <v>70</v>
      </c>
      <c r="M363" s="8" t="s">
        <v>70</v>
      </c>
      <c r="N363" s="8" t="s">
        <v>70</v>
      </c>
      <c r="O363" s="9" t="s">
        <v>70</v>
      </c>
      <c r="P363" s="7" t="s">
        <v>70</v>
      </c>
      <c r="Q363" s="28" t="s">
        <v>71</v>
      </c>
      <c r="R363" s="28" t="s">
        <v>70</v>
      </c>
      <c r="S363" s="28" t="s">
        <v>70</v>
      </c>
      <c r="T363" s="28" t="s">
        <v>71</v>
      </c>
      <c r="U363" s="28" t="s">
        <v>70</v>
      </c>
      <c r="V363" s="8" t="s">
        <v>70</v>
      </c>
      <c r="W363" s="8" t="s">
        <v>70</v>
      </c>
      <c r="X363" s="9" t="s">
        <v>71</v>
      </c>
      <c r="Y363" s="7" t="s">
        <v>71</v>
      </c>
      <c r="Z363" s="28" t="s">
        <v>70</v>
      </c>
      <c r="AA363" s="28" t="s">
        <v>70</v>
      </c>
      <c r="AB363" s="28" t="s">
        <v>70</v>
      </c>
      <c r="AC363" s="28" t="s">
        <v>70</v>
      </c>
      <c r="AD363" s="8" t="s">
        <v>70</v>
      </c>
      <c r="AE363" s="8" t="s">
        <v>70</v>
      </c>
      <c r="AF363" s="8" t="s">
        <v>70</v>
      </c>
      <c r="AG363" s="9" t="s">
        <v>70</v>
      </c>
      <c r="AH363" s="13" t="str">
        <f t="shared" si="187"/>
        <v>O,143</v>
      </c>
      <c r="AI363" s="3" t="str">
        <f t="shared" si="188"/>
        <v>−</v>
      </c>
      <c r="AL363" s="3" t="str">
        <f t="shared" si="189"/>
        <v>−</v>
      </c>
      <c r="AM363" s="3" t="str">
        <f t="shared" si="190"/>
        <v>−</v>
      </c>
      <c r="AN363" s="3" t="str">
        <f t="shared" si="191"/>
        <v>−</v>
      </c>
      <c r="AO363" s="3" t="str">
        <f t="shared" si="160"/>
        <v>−</v>
      </c>
      <c r="AP363" s="3" t="str">
        <f t="shared" si="161"/>
        <v>−</v>
      </c>
      <c r="AQ363" s="3" t="str">
        <f t="shared" si="162"/>
        <v>−</v>
      </c>
      <c r="AR363" s="3" t="str">
        <f t="shared" si="163"/>
        <v>−</v>
      </c>
      <c r="AS363" s="3" t="str">
        <f t="shared" si="164"/>
        <v>−</v>
      </c>
      <c r="AT363" s="3" t="str">
        <f t="shared" si="165"/>
        <v>−</v>
      </c>
      <c r="AU363" s="3" t="str">
        <f t="shared" si="166"/>
        <v>−</v>
      </c>
      <c r="AV363" s="3" t="str">
        <f t="shared" si="167"/>
        <v>−</v>
      </c>
      <c r="BA363" s="3" t="str">
        <f t="shared" si="168"/>
        <v>−</v>
      </c>
      <c r="BB363" s="3" t="str">
        <f t="shared" si="169"/>
        <v>−</v>
      </c>
      <c r="BC363" s="3" t="str">
        <f t="shared" si="170"/>
        <v>○</v>
      </c>
      <c r="BF363" s="3" t="s">
        <v>71</v>
      </c>
      <c r="BI363" s="3" t="str">
        <f t="shared" si="171"/>
        <v>−</v>
      </c>
      <c r="BJ363" s="3" t="str">
        <f t="shared" si="172"/>
        <v>−</v>
      </c>
      <c r="BK363" s="3" t="str">
        <f t="shared" si="173"/>
        <v>−</v>
      </c>
      <c r="BL363" s="3" t="str">
        <f t="shared" si="174"/>
        <v>−</v>
      </c>
      <c r="BM363" s="3" t="str">
        <f t="shared" si="175"/>
        <v>−</v>
      </c>
      <c r="BN363" s="3" t="str">
        <f t="shared" si="176"/>
        <v>−</v>
      </c>
      <c r="BO363" s="3"/>
      <c r="BP363" s="3"/>
      <c r="BQ363" s="3"/>
      <c r="BR363" s="3"/>
      <c r="BS363" s="3"/>
      <c r="BT363" s="3"/>
      <c r="BU363" s="3"/>
      <c r="BV363" s="3"/>
      <c r="BW363" s="3" t="str">
        <f t="shared" si="177"/>
        <v>−</v>
      </c>
      <c r="BX363" s="3" t="str">
        <f t="shared" si="178"/>
        <v>−</v>
      </c>
      <c r="BY363" s="3" t="str">
        <f t="shared" si="179"/>
        <v>−</v>
      </c>
      <c r="BZ363" s="3" t="str">
        <f t="shared" si="180"/>
        <v>−</v>
      </c>
      <c r="CA363" s="3" t="str">
        <f t="shared" si="181"/>
        <v>−</v>
      </c>
      <c r="CB363" s="3" t="str">
        <f t="shared" si="182"/>
        <v>−</v>
      </c>
      <c r="CC363" s="3" t="str">
        <f t="shared" si="183"/>
        <v>−</v>
      </c>
      <c r="CD363" s="3" t="str">
        <f t="shared" si="184"/>
        <v>○</v>
      </c>
      <c r="CE363" s="3" t="s">
        <v>71</v>
      </c>
      <c r="CG363" s="3" t="str">
        <f t="shared" si="185"/>
        <v>−</v>
      </c>
      <c r="CH363" s="3" t="str">
        <f t="shared" si="186"/>
        <v>−</v>
      </c>
    </row>
    <row r="364" spans="1:86" ht="52" x14ac:dyDescent="0.2">
      <c r="A364" s="6" t="s">
        <v>1113</v>
      </c>
      <c r="B364" s="6" t="s">
        <v>1122</v>
      </c>
      <c r="C364" s="11" t="s">
        <v>1566</v>
      </c>
      <c r="D364" s="6" t="s">
        <v>1109</v>
      </c>
      <c r="E364" s="6" t="s">
        <v>1120</v>
      </c>
      <c r="F364" s="17" t="s">
        <v>1644</v>
      </c>
      <c r="G364" s="6" t="s">
        <v>1123</v>
      </c>
      <c r="H364" s="7" t="s">
        <v>71</v>
      </c>
      <c r="I364" s="28" t="s">
        <v>71</v>
      </c>
      <c r="J364" s="28" t="s">
        <v>71</v>
      </c>
      <c r="K364" s="28" t="s">
        <v>71</v>
      </c>
      <c r="L364" s="28" t="s">
        <v>71</v>
      </c>
      <c r="M364" s="8" t="s">
        <v>71</v>
      </c>
      <c r="N364" s="8" t="s">
        <v>71</v>
      </c>
      <c r="O364" s="9" t="s">
        <v>71</v>
      </c>
      <c r="P364" s="7" t="s">
        <v>70</v>
      </c>
      <c r="Q364" s="28" t="s">
        <v>70</v>
      </c>
      <c r="R364" s="28" t="s">
        <v>70</v>
      </c>
      <c r="S364" s="28" t="s">
        <v>70</v>
      </c>
      <c r="T364" s="28" t="s">
        <v>71</v>
      </c>
      <c r="U364" s="28" t="s">
        <v>71</v>
      </c>
      <c r="V364" s="8" t="s">
        <v>70</v>
      </c>
      <c r="W364" s="8" t="s">
        <v>70</v>
      </c>
      <c r="X364" s="9" t="s">
        <v>71</v>
      </c>
      <c r="Y364" s="7"/>
      <c r="Z364" s="28"/>
      <c r="AA364" s="28"/>
      <c r="AB364" s="28"/>
      <c r="AC364" s="28"/>
      <c r="AD364" s="8"/>
      <c r="AE364" s="8"/>
      <c r="AF364" s="8"/>
      <c r="AG364" s="9"/>
      <c r="AH364" s="13" t="str">
        <f t="shared" si="187"/>
        <v>O,143</v>
      </c>
      <c r="AI364" s="3" t="str">
        <f t="shared" si="188"/>
        <v>−</v>
      </c>
      <c r="AL364" s="3" t="str">
        <f t="shared" si="189"/>
        <v>−</v>
      </c>
      <c r="AM364" s="3" t="str">
        <f t="shared" si="190"/>
        <v>−</v>
      </c>
      <c r="AN364" s="3" t="str">
        <f t="shared" si="191"/>
        <v>−</v>
      </c>
      <c r="AO364" s="3" t="str">
        <f t="shared" si="160"/>
        <v>−</v>
      </c>
      <c r="AP364" s="3" t="str">
        <f t="shared" si="161"/>
        <v>−</v>
      </c>
      <c r="AQ364" s="3" t="str">
        <f t="shared" si="162"/>
        <v>−</v>
      </c>
      <c r="AR364" s="3" t="str">
        <f t="shared" si="163"/>
        <v>−</v>
      </c>
      <c r="AS364" s="3" t="str">
        <f t="shared" si="164"/>
        <v>−</v>
      </c>
      <c r="AT364" s="3" t="str">
        <f t="shared" si="165"/>
        <v>−</v>
      </c>
      <c r="AU364" s="3" t="str">
        <f t="shared" si="166"/>
        <v>−</v>
      </c>
      <c r="AV364" s="3" t="str">
        <f t="shared" si="167"/>
        <v>−</v>
      </c>
      <c r="BA364" s="3" t="str">
        <f t="shared" si="168"/>
        <v>−</v>
      </c>
      <c r="BB364" s="3" t="str">
        <f t="shared" si="169"/>
        <v>−</v>
      </c>
      <c r="BC364" s="3" t="str">
        <f t="shared" si="170"/>
        <v>○</v>
      </c>
      <c r="BF364" s="3" t="s">
        <v>71</v>
      </c>
      <c r="BI364" s="3" t="str">
        <f t="shared" si="171"/>
        <v>−</v>
      </c>
      <c r="BJ364" s="3" t="str">
        <f t="shared" si="172"/>
        <v>−</v>
      </c>
      <c r="BK364" s="3" t="str">
        <f t="shared" si="173"/>
        <v>−</v>
      </c>
      <c r="BL364" s="3" t="str">
        <f t="shared" si="174"/>
        <v>−</v>
      </c>
      <c r="BM364" s="3" t="str">
        <f t="shared" si="175"/>
        <v>−</v>
      </c>
      <c r="BN364" s="3" t="str">
        <f t="shared" si="176"/>
        <v>−</v>
      </c>
      <c r="BO364" s="3"/>
      <c r="BP364" s="3"/>
      <c r="BQ364" s="3"/>
      <c r="BR364" s="3"/>
      <c r="BS364" s="3"/>
      <c r="BT364" s="3"/>
      <c r="BU364" s="3"/>
      <c r="BV364" s="3"/>
      <c r="BW364" s="3" t="str">
        <f t="shared" si="177"/>
        <v>−</v>
      </c>
      <c r="BX364" s="3" t="str">
        <f t="shared" si="178"/>
        <v>−</v>
      </c>
      <c r="BY364" s="3" t="str">
        <f t="shared" si="179"/>
        <v>−</v>
      </c>
      <c r="BZ364" s="3" t="str">
        <f t="shared" si="180"/>
        <v>−</v>
      </c>
      <c r="CA364" s="3" t="str">
        <f t="shared" si="181"/>
        <v>−</v>
      </c>
      <c r="CB364" s="3" t="str">
        <f t="shared" si="182"/>
        <v>−</v>
      </c>
      <c r="CC364" s="3" t="str">
        <f t="shared" si="183"/>
        <v>−</v>
      </c>
      <c r="CD364" s="3" t="str">
        <f t="shared" si="184"/>
        <v>○</v>
      </c>
      <c r="CE364" s="3" t="s">
        <v>71</v>
      </c>
      <c r="CF364" s="3" t="s">
        <v>71</v>
      </c>
      <c r="CG364" s="3" t="str">
        <f t="shared" si="185"/>
        <v>−</v>
      </c>
      <c r="CH364" s="3" t="str">
        <f t="shared" si="186"/>
        <v>−</v>
      </c>
    </row>
    <row r="365" spans="1:86" ht="52" x14ac:dyDescent="0.2">
      <c r="A365" s="6" t="s">
        <v>1113</v>
      </c>
      <c r="B365" s="6" t="s">
        <v>1119</v>
      </c>
      <c r="C365" s="11" t="s">
        <v>1567</v>
      </c>
      <c r="D365" s="6" t="s">
        <v>1109</v>
      </c>
      <c r="E365" s="6" t="s">
        <v>1120</v>
      </c>
      <c r="F365" s="17" t="s">
        <v>1644</v>
      </c>
      <c r="G365" s="6" t="s">
        <v>1121</v>
      </c>
      <c r="H365" s="7" t="s">
        <v>70</v>
      </c>
      <c r="I365" s="28" t="s">
        <v>71</v>
      </c>
      <c r="J365" s="28" t="s">
        <v>71</v>
      </c>
      <c r="K365" s="28" t="s">
        <v>70</v>
      </c>
      <c r="L365" s="28" t="s">
        <v>70</v>
      </c>
      <c r="M365" s="8" t="s">
        <v>70</v>
      </c>
      <c r="N365" s="8" t="s">
        <v>70</v>
      </c>
      <c r="O365" s="9" t="s">
        <v>70</v>
      </c>
      <c r="P365" s="7" t="s">
        <v>71</v>
      </c>
      <c r="Q365" s="28" t="s">
        <v>70</v>
      </c>
      <c r="R365" s="28" t="s">
        <v>70</v>
      </c>
      <c r="S365" s="28" t="s">
        <v>70</v>
      </c>
      <c r="T365" s="28" t="s">
        <v>70</v>
      </c>
      <c r="U365" s="28" t="s">
        <v>70</v>
      </c>
      <c r="V365" s="8" t="s">
        <v>70</v>
      </c>
      <c r="W365" s="8" t="s">
        <v>70</v>
      </c>
      <c r="X365" s="9" t="s">
        <v>71</v>
      </c>
      <c r="Y365" s="7"/>
      <c r="Z365" s="28"/>
      <c r="AA365" s="28"/>
      <c r="AB365" s="28"/>
      <c r="AC365" s="28"/>
      <c r="AD365" s="8"/>
      <c r="AE365" s="8"/>
      <c r="AF365" s="8"/>
      <c r="AG365" s="9"/>
      <c r="AH365" s="13" t="str">
        <f t="shared" si="187"/>
        <v>O,143</v>
      </c>
      <c r="AI365" s="3" t="str">
        <f t="shared" si="188"/>
        <v>−</v>
      </c>
      <c r="AL365" s="3" t="str">
        <f t="shared" si="189"/>
        <v>−</v>
      </c>
      <c r="AM365" s="3" t="str">
        <f t="shared" si="190"/>
        <v>−</v>
      </c>
      <c r="AN365" s="3" t="str">
        <f t="shared" si="191"/>
        <v>−</v>
      </c>
      <c r="AO365" s="3" t="str">
        <f t="shared" si="160"/>
        <v>−</v>
      </c>
      <c r="AP365" s="3" t="str">
        <f t="shared" si="161"/>
        <v>−</v>
      </c>
      <c r="AQ365" s="3" t="str">
        <f t="shared" si="162"/>
        <v>−</v>
      </c>
      <c r="AR365" s="3" t="str">
        <f t="shared" si="163"/>
        <v>−</v>
      </c>
      <c r="AS365" s="3" t="str">
        <f t="shared" si="164"/>
        <v>−</v>
      </c>
      <c r="AT365" s="3" t="str">
        <f t="shared" si="165"/>
        <v>−</v>
      </c>
      <c r="AU365" s="3" t="str">
        <f t="shared" si="166"/>
        <v>−</v>
      </c>
      <c r="AV365" s="3" t="str">
        <f t="shared" si="167"/>
        <v>−</v>
      </c>
      <c r="BA365" s="3" t="str">
        <f t="shared" si="168"/>
        <v>−</v>
      </c>
      <c r="BB365" s="3" t="str">
        <f t="shared" si="169"/>
        <v>−</v>
      </c>
      <c r="BC365" s="3" t="str">
        <f t="shared" si="170"/>
        <v>○</v>
      </c>
      <c r="BH365" s="3" t="s">
        <v>71</v>
      </c>
      <c r="BI365" s="3" t="str">
        <f t="shared" si="171"/>
        <v>−</v>
      </c>
      <c r="BJ365" s="3" t="str">
        <f t="shared" si="172"/>
        <v>−</v>
      </c>
      <c r="BK365" s="3" t="str">
        <f t="shared" si="173"/>
        <v>−</v>
      </c>
      <c r="BL365" s="3" t="str">
        <f t="shared" si="174"/>
        <v>−</v>
      </c>
      <c r="BM365" s="3" t="str">
        <f t="shared" si="175"/>
        <v>−</v>
      </c>
      <c r="BN365" s="3" t="str">
        <f t="shared" si="176"/>
        <v>−</v>
      </c>
      <c r="BO365" s="3"/>
      <c r="BP365" s="3"/>
      <c r="BQ365" s="3"/>
      <c r="BR365" s="3"/>
      <c r="BS365" s="3"/>
      <c r="BT365" s="3"/>
      <c r="BU365" s="3"/>
      <c r="BV365" s="3"/>
      <c r="BW365" s="3" t="str">
        <f t="shared" si="177"/>
        <v>−</v>
      </c>
      <c r="BX365" s="3" t="str">
        <f t="shared" si="178"/>
        <v>−</v>
      </c>
      <c r="BY365" s="3" t="str">
        <f t="shared" si="179"/>
        <v>−</v>
      </c>
      <c r="BZ365" s="3" t="str">
        <f t="shared" si="180"/>
        <v>−</v>
      </c>
      <c r="CA365" s="3" t="str">
        <f t="shared" si="181"/>
        <v>−</v>
      </c>
      <c r="CB365" s="3" t="str">
        <f t="shared" si="182"/>
        <v>−</v>
      </c>
      <c r="CC365" s="3" t="str">
        <f t="shared" si="183"/>
        <v>−</v>
      </c>
      <c r="CD365" s="3" t="str">
        <f t="shared" si="184"/>
        <v>○</v>
      </c>
      <c r="CE365" s="3" t="s">
        <v>71</v>
      </c>
      <c r="CF365" s="3" t="s">
        <v>71</v>
      </c>
      <c r="CG365" s="3" t="str">
        <f t="shared" si="185"/>
        <v>−</v>
      </c>
      <c r="CH365" s="3" t="str">
        <f t="shared" si="186"/>
        <v>−</v>
      </c>
    </row>
    <row r="366" spans="1:86" ht="39" x14ac:dyDescent="0.2">
      <c r="A366" s="6" t="s">
        <v>1113</v>
      </c>
      <c r="B366" s="6" t="s">
        <v>1124</v>
      </c>
      <c r="C366" s="11" t="s">
        <v>1568</v>
      </c>
      <c r="D366" s="6" t="s">
        <v>1109</v>
      </c>
      <c r="E366" s="6" t="s">
        <v>1125</v>
      </c>
      <c r="F366" s="17" t="s">
        <v>714</v>
      </c>
      <c r="G366" s="6" t="s">
        <v>1126</v>
      </c>
      <c r="H366" s="7" t="s">
        <v>70</v>
      </c>
      <c r="I366" s="28" t="s">
        <v>71</v>
      </c>
      <c r="J366" s="28" t="s">
        <v>71</v>
      </c>
      <c r="K366" s="28" t="s">
        <v>70</v>
      </c>
      <c r="L366" s="28" t="s">
        <v>70</v>
      </c>
      <c r="M366" s="8" t="s">
        <v>70</v>
      </c>
      <c r="N366" s="8" t="s">
        <v>71</v>
      </c>
      <c r="O366" s="9" t="s">
        <v>71</v>
      </c>
      <c r="P366" s="7" t="s">
        <v>71</v>
      </c>
      <c r="Q366" s="28" t="s">
        <v>71</v>
      </c>
      <c r="R366" s="28" t="s">
        <v>70</v>
      </c>
      <c r="S366" s="28" t="s">
        <v>71</v>
      </c>
      <c r="T366" s="28" t="s">
        <v>71</v>
      </c>
      <c r="U366" s="28" t="s">
        <v>70</v>
      </c>
      <c r="V366" s="8" t="s">
        <v>71</v>
      </c>
      <c r="W366" s="8" t="s">
        <v>70</v>
      </c>
      <c r="X366" s="9" t="s">
        <v>70</v>
      </c>
      <c r="Y366" s="7" t="s">
        <v>71</v>
      </c>
      <c r="Z366" s="28" t="s">
        <v>70</v>
      </c>
      <c r="AA366" s="28" t="s">
        <v>70</v>
      </c>
      <c r="AB366" s="28" t="s">
        <v>70</v>
      </c>
      <c r="AC366" s="28" t="s">
        <v>70</v>
      </c>
      <c r="AD366" s="8" t="s">
        <v>70</v>
      </c>
      <c r="AE366" s="8" t="s">
        <v>70</v>
      </c>
      <c r="AF366" s="8" t="s">
        <v>70</v>
      </c>
      <c r="AG366" s="9" t="s">
        <v>70</v>
      </c>
      <c r="AH366" s="13" t="str">
        <f t="shared" si="187"/>
        <v>O,143</v>
      </c>
      <c r="AI366" s="3" t="str">
        <f t="shared" si="188"/>
        <v>−</v>
      </c>
      <c r="AL366" s="3" t="str">
        <f t="shared" si="189"/>
        <v>−</v>
      </c>
      <c r="AM366" s="3" t="str">
        <f t="shared" si="190"/>
        <v>−</v>
      </c>
      <c r="AN366" s="3" t="str">
        <f t="shared" si="191"/>
        <v>−</v>
      </c>
      <c r="AO366" s="3" t="str">
        <f t="shared" si="160"/>
        <v>−</v>
      </c>
      <c r="AP366" s="3" t="str">
        <f t="shared" si="161"/>
        <v>−</v>
      </c>
      <c r="AQ366" s="3" t="str">
        <f t="shared" si="162"/>
        <v>−</v>
      </c>
      <c r="AR366" s="3" t="str">
        <f t="shared" si="163"/>
        <v>−</v>
      </c>
      <c r="AS366" s="3" t="str">
        <f t="shared" si="164"/>
        <v>−</v>
      </c>
      <c r="AT366" s="3" t="str">
        <f t="shared" si="165"/>
        <v>−</v>
      </c>
      <c r="AU366" s="3" t="str">
        <f t="shared" si="166"/>
        <v>−</v>
      </c>
      <c r="AV366" s="3" t="str">
        <f t="shared" si="167"/>
        <v>−</v>
      </c>
      <c r="BA366" s="3" t="str">
        <f t="shared" si="168"/>
        <v>−</v>
      </c>
      <c r="BB366" s="3" t="str">
        <f t="shared" si="169"/>
        <v>−</v>
      </c>
      <c r="BC366" s="3" t="str">
        <f t="shared" si="170"/>
        <v>○</v>
      </c>
      <c r="BF366" s="3" t="s">
        <v>71</v>
      </c>
      <c r="BI366" s="3" t="str">
        <f t="shared" si="171"/>
        <v>−</v>
      </c>
      <c r="BJ366" s="3" t="str">
        <f t="shared" si="172"/>
        <v>−</v>
      </c>
      <c r="BK366" s="3" t="str">
        <f t="shared" si="173"/>
        <v>−</v>
      </c>
      <c r="BL366" s="3" t="str">
        <f t="shared" si="174"/>
        <v>−</v>
      </c>
      <c r="BM366" s="3" t="str">
        <f t="shared" si="175"/>
        <v>−</v>
      </c>
      <c r="BN366" s="3" t="str">
        <f t="shared" si="176"/>
        <v>−</v>
      </c>
      <c r="BO366" s="3"/>
      <c r="BP366" s="3"/>
      <c r="BQ366" s="3"/>
      <c r="BR366" s="3"/>
      <c r="BS366" s="3"/>
      <c r="BT366" s="3"/>
      <c r="BU366" s="3"/>
      <c r="BV366" s="3"/>
      <c r="BW366" s="3" t="str">
        <f t="shared" si="177"/>
        <v>−</v>
      </c>
      <c r="BX366" s="3" t="str">
        <f t="shared" si="178"/>
        <v>−</v>
      </c>
      <c r="BY366" s="3" t="str">
        <f t="shared" si="179"/>
        <v>−</v>
      </c>
      <c r="BZ366" s="3" t="str">
        <f t="shared" si="180"/>
        <v>−</v>
      </c>
      <c r="CA366" s="3" t="str">
        <f t="shared" si="181"/>
        <v>−</v>
      </c>
      <c r="CB366" s="3" t="str">
        <f t="shared" si="182"/>
        <v>−</v>
      </c>
      <c r="CC366" s="3" t="str">
        <f t="shared" si="183"/>
        <v>−</v>
      </c>
      <c r="CD366" s="3" t="str">
        <f t="shared" si="184"/>
        <v>○</v>
      </c>
      <c r="CF366" s="3" t="s">
        <v>71</v>
      </c>
      <c r="CG366" s="3" t="str">
        <f t="shared" si="185"/>
        <v>−</v>
      </c>
      <c r="CH366" s="3" t="str">
        <f t="shared" si="186"/>
        <v>−</v>
      </c>
    </row>
    <row r="367" spans="1:86" ht="26" x14ac:dyDescent="0.2">
      <c r="A367" s="6" t="s">
        <v>1133</v>
      </c>
      <c r="B367" s="6" t="s">
        <v>1143</v>
      </c>
      <c r="C367" s="11" t="s">
        <v>1569</v>
      </c>
      <c r="D367" s="6" t="s">
        <v>1130</v>
      </c>
      <c r="E367" s="6" t="s">
        <v>1144</v>
      </c>
      <c r="F367" s="15" t="s">
        <v>1650</v>
      </c>
      <c r="G367" s="6" t="s">
        <v>1145</v>
      </c>
      <c r="H367" s="7" t="s">
        <v>71</v>
      </c>
      <c r="I367" s="28" t="s">
        <v>71</v>
      </c>
      <c r="J367" s="28" t="s">
        <v>71</v>
      </c>
      <c r="K367" s="28" t="s">
        <v>71</v>
      </c>
      <c r="L367" s="28" t="s">
        <v>71</v>
      </c>
      <c r="M367" s="8" t="s">
        <v>71</v>
      </c>
      <c r="N367" s="8" t="s">
        <v>71</v>
      </c>
      <c r="O367" s="9" t="s">
        <v>70</v>
      </c>
      <c r="P367" s="7" t="s">
        <v>70</v>
      </c>
      <c r="Q367" s="28" t="s">
        <v>70</v>
      </c>
      <c r="R367" s="28" t="s">
        <v>70</v>
      </c>
      <c r="S367" s="28" t="s">
        <v>70</v>
      </c>
      <c r="T367" s="28" t="s">
        <v>71</v>
      </c>
      <c r="U367" s="28" t="s">
        <v>70</v>
      </c>
      <c r="V367" s="8" t="s">
        <v>70</v>
      </c>
      <c r="W367" s="8" t="s">
        <v>70</v>
      </c>
      <c r="X367" s="9" t="s">
        <v>70</v>
      </c>
      <c r="Y367" s="7" t="s">
        <v>71</v>
      </c>
      <c r="Z367" s="28" t="s">
        <v>70</v>
      </c>
      <c r="AA367" s="28" t="s">
        <v>70</v>
      </c>
      <c r="AB367" s="28" t="s">
        <v>70</v>
      </c>
      <c r="AC367" s="28" t="s">
        <v>70</v>
      </c>
      <c r="AD367" s="8" t="s">
        <v>70</v>
      </c>
      <c r="AE367" s="8" t="s">
        <v>70</v>
      </c>
      <c r="AF367" s="8" t="s">
        <v>70</v>
      </c>
      <c r="AG367" s="9" t="s">
        <v>70</v>
      </c>
      <c r="AH367" s="13" t="str">
        <f t="shared" si="187"/>
        <v>142</v>
      </c>
      <c r="AI367" s="3" t="str">
        <f t="shared" si="188"/>
        <v>−</v>
      </c>
      <c r="AL367" s="3" t="str">
        <f t="shared" si="189"/>
        <v>−</v>
      </c>
      <c r="AM367" s="3" t="str">
        <f t="shared" si="190"/>
        <v>−</v>
      </c>
      <c r="AN367" s="3" t="str">
        <f t="shared" si="191"/>
        <v>−</v>
      </c>
      <c r="AO367" s="3" t="str">
        <f t="shared" si="160"/>
        <v>−</v>
      </c>
      <c r="AP367" s="3" t="str">
        <f t="shared" si="161"/>
        <v>−</v>
      </c>
      <c r="AQ367" s="3" t="str">
        <f t="shared" si="162"/>
        <v>−</v>
      </c>
      <c r="AR367" s="3" t="str">
        <f t="shared" si="163"/>
        <v>−</v>
      </c>
      <c r="AS367" s="3" t="str">
        <f t="shared" si="164"/>
        <v>−</v>
      </c>
      <c r="AT367" s="3" t="str">
        <f t="shared" si="165"/>
        <v>−</v>
      </c>
      <c r="AU367" s="3" t="str">
        <f t="shared" si="166"/>
        <v>−</v>
      </c>
      <c r="AV367" s="3" t="str">
        <f t="shared" si="167"/>
        <v>−</v>
      </c>
      <c r="BA367" s="3" t="str">
        <f t="shared" si="168"/>
        <v>−</v>
      </c>
      <c r="BB367" s="3" t="str">
        <f t="shared" si="169"/>
        <v>−</v>
      </c>
      <c r="BC367" s="3" t="str">
        <f t="shared" si="170"/>
        <v>−</v>
      </c>
      <c r="BI367" s="3" t="str">
        <f t="shared" si="171"/>
        <v>−</v>
      </c>
      <c r="BJ367" s="3" t="str">
        <f t="shared" si="172"/>
        <v>−</v>
      </c>
      <c r="BK367" s="3" t="str">
        <f t="shared" si="173"/>
        <v>−</v>
      </c>
      <c r="BL367" s="3" t="str">
        <f t="shared" si="174"/>
        <v>−</v>
      </c>
      <c r="BM367" s="3" t="str">
        <f t="shared" si="175"/>
        <v>−</v>
      </c>
      <c r="BN367" s="3" t="str">
        <f t="shared" si="176"/>
        <v>−</v>
      </c>
      <c r="BO367" s="3"/>
      <c r="BP367" s="3"/>
      <c r="BQ367" s="3"/>
      <c r="BR367" s="3"/>
      <c r="BS367" s="3"/>
      <c r="BT367" s="3"/>
      <c r="BU367" s="3"/>
      <c r="BV367" s="3"/>
      <c r="BW367" s="3" t="str">
        <f t="shared" si="177"/>
        <v>−</v>
      </c>
      <c r="BX367" s="3" t="str">
        <f t="shared" si="178"/>
        <v>−</v>
      </c>
      <c r="BY367" s="3" t="str">
        <f t="shared" si="179"/>
        <v>−</v>
      </c>
      <c r="BZ367" s="3" t="str">
        <f t="shared" si="180"/>
        <v>−</v>
      </c>
      <c r="CA367" s="3" t="str">
        <f t="shared" si="181"/>
        <v>−</v>
      </c>
      <c r="CB367" s="3" t="str">
        <f t="shared" si="182"/>
        <v>−</v>
      </c>
      <c r="CC367" s="3" t="str">
        <f t="shared" si="183"/>
        <v>○</v>
      </c>
      <c r="CD367" s="3" t="str">
        <f t="shared" si="184"/>
        <v>−</v>
      </c>
      <c r="CG367" s="3" t="str">
        <f t="shared" si="185"/>
        <v>−</v>
      </c>
      <c r="CH367" s="3" t="str">
        <f t="shared" si="186"/>
        <v>−</v>
      </c>
    </row>
    <row r="368" spans="1:86" ht="39" x14ac:dyDescent="0.2">
      <c r="A368" s="6" t="s">
        <v>1133</v>
      </c>
      <c r="B368" s="6" t="s">
        <v>1146</v>
      </c>
      <c r="C368" s="11" t="s">
        <v>1570</v>
      </c>
      <c r="D368" s="6" t="s">
        <v>1130</v>
      </c>
      <c r="E368" s="6" t="s">
        <v>1147</v>
      </c>
      <c r="F368" s="15" t="s">
        <v>1650</v>
      </c>
      <c r="G368" s="6" t="s">
        <v>1148</v>
      </c>
      <c r="H368" s="7" t="s">
        <v>71</v>
      </c>
      <c r="I368" s="28" t="s">
        <v>71</v>
      </c>
      <c r="J368" s="28" t="s">
        <v>70</v>
      </c>
      <c r="K368" s="28" t="s">
        <v>70</v>
      </c>
      <c r="L368" s="28" t="s">
        <v>70</v>
      </c>
      <c r="M368" s="8" t="s">
        <v>70</v>
      </c>
      <c r="N368" s="8" t="s">
        <v>70</v>
      </c>
      <c r="O368" s="9" t="s">
        <v>70</v>
      </c>
      <c r="P368" s="7" t="s">
        <v>71</v>
      </c>
      <c r="Q368" s="28" t="s">
        <v>70</v>
      </c>
      <c r="R368" s="28" t="s">
        <v>70</v>
      </c>
      <c r="S368" s="28" t="s">
        <v>70</v>
      </c>
      <c r="T368" s="28" t="s">
        <v>71</v>
      </c>
      <c r="U368" s="28" t="s">
        <v>70</v>
      </c>
      <c r="V368" s="8" t="s">
        <v>70</v>
      </c>
      <c r="W368" s="8" t="s">
        <v>70</v>
      </c>
      <c r="X368" s="9" t="s">
        <v>70</v>
      </c>
      <c r="Y368" s="7" t="s">
        <v>71</v>
      </c>
      <c r="Z368" s="28" t="s">
        <v>70</v>
      </c>
      <c r="AA368" s="28" t="s">
        <v>70</v>
      </c>
      <c r="AB368" s="28" t="s">
        <v>70</v>
      </c>
      <c r="AC368" s="28" t="s">
        <v>70</v>
      </c>
      <c r="AD368" s="8" t="s">
        <v>70</v>
      </c>
      <c r="AE368" s="8" t="s">
        <v>70</v>
      </c>
      <c r="AF368" s="8" t="s">
        <v>70</v>
      </c>
      <c r="AG368" s="9" t="s">
        <v>70</v>
      </c>
      <c r="AH368" s="13" t="str">
        <f t="shared" si="187"/>
        <v>142</v>
      </c>
      <c r="AI368" s="3" t="str">
        <f t="shared" si="188"/>
        <v>−</v>
      </c>
      <c r="AL368" s="3" t="str">
        <f t="shared" si="189"/>
        <v>−</v>
      </c>
      <c r="AM368" s="3" t="str">
        <f t="shared" si="190"/>
        <v>−</v>
      </c>
      <c r="AN368" s="3" t="str">
        <f t="shared" si="191"/>
        <v>−</v>
      </c>
      <c r="AO368" s="3" t="str">
        <f t="shared" si="160"/>
        <v>−</v>
      </c>
      <c r="AP368" s="3" t="str">
        <f t="shared" si="161"/>
        <v>−</v>
      </c>
      <c r="AQ368" s="3" t="str">
        <f t="shared" si="162"/>
        <v>−</v>
      </c>
      <c r="AR368" s="3" t="str">
        <f t="shared" si="163"/>
        <v>−</v>
      </c>
      <c r="AS368" s="3" t="str">
        <f t="shared" si="164"/>
        <v>−</v>
      </c>
      <c r="AT368" s="3" t="str">
        <f t="shared" si="165"/>
        <v>−</v>
      </c>
      <c r="AU368" s="3" t="str">
        <f t="shared" si="166"/>
        <v>−</v>
      </c>
      <c r="AV368" s="3" t="str">
        <f t="shared" si="167"/>
        <v>−</v>
      </c>
      <c r="BA368" s="3" t="str">
        <f t="shared" si="168"/>
        <v>−</v>
      </c>
      <c r="BB368" s="3" t="str">
        <f t="shared" si="169"/>
        <v>−</v>
      </c>
      <c r="BC368" s="3" t="str">
        <f t="shared" si="170"/>
        <v>−</v>
      </c>
      <c r="BI368" s="3" t="str">
        <f t="shared" si="171"/>
        <v>−</v>
      </c>
      <c r="BJ368" s="3" t="str">
        <f t="shared" si="172"/>
        <v>−</v>
      </c>
      <c r="BK368" s="3" t="str">
        <f t="shared" si="173"/>
        <v>−</v>
      </c>
      <c r="BL368" s="3" t="str">
        <f t="shared" si="174"/>
        <v>−</v>
      </c>
      <c r="BM368" s="3" t="str">
        <f t="shared" si="175"/>
        <v>−</v>
      </c>
      <c r="BN368" s="3" t="str">
        <f t="shared" si="176"/>
        <v>−</v>
      </c>
      <c r="BO368" s="3"/>
      <c r="BP368" s="3"/>
      <c r="BQ368" s="3"/>
      <c r="BR368" s="3"/>
      <c r="BS368" s="3"/>
      <c r="BT368" s="3"/>
      <c r="BU368" s="3"/>
      <c r="BV368" s="3"/>
      <c r="BW368" s="3" t="str">
        <f t="shared" si="177"/>
        <v>−</v>
      </c>
      <c r="BX368" s="3" t="str">
        <f t="shared" si="178"/>
        <v>−</v>
      </c>
      <c r="BY368" s="3" t="str">
        <f t="shared" si="179"/>
        <v>−</v>
      </c>
      <c r="BZ368" s="3" t="str">
        <f t="shared" si="180"/>
        <v>−</v>
      </c>
      <c r="CA368" s="3" t="str">
        <f t="shared" si="181"/>
        <v>−</v>
      </c>
      <c r="CB368" s="3" t="str">
        <f t="shared" si="182"/>
        <v>−</v>
      </c>
      <c r="CC368" s="3" t="str">
        <f t="shared" si="183"/>
        <v>○</v>
      </c>
      <c r="CD368" s="3" t="str">
        <f t="shared" si="184"/>
        <v>−</v>
      </c>
      <c r="CG368" s="3" t="str">
        <f t="shared" si="185"/>
        <v>−</v>
      </c>
      <c r="CH368" s="3" t="str">
        <f t="shared" si="186"/>
        <v>−</v>
      </c>
    </row>
    <row r="369" spans="1:86" ht="26" x14ac:dyDescent="0.2">
      <c r="A369" s="6" t="s">
        <v>1133</v>
      </c>
      <c r="B369" s="6" t="s">
        <v>1131</v>
      </c>
      <c r="C369" s="11" t="s">
        <v>1571</v>
      </c>
      <c r="D369" s="6" t="s">
        <v>1130</v>
      </c>
      <c r="E369" s="6" t="s">
        <v>656</v>
      </c>
      <c r="F369" s="15" t="s">
        <v>1650</v>
      </c>
      <c r="G369" s="6" t="s">
        <v>1132</v>
      </c>
      <c r="H369" s="7" t="s">
        <v>70</v>
      </c>
      <c r="I369" s="28" t="s">
        <v>71</v>
      </c>
      <c r="J369" s="28" t="s">
        <v>71</v>
      </c>
      <c r="K369" s="28" t="s">
        <v>70</v>
      </c>
      <c r="L369" s="28" t="s">
        <v>70</v>
      </c>
      <c r="M369" s="8" t="s">
        <v>70</v>
      </c>
      <c r="N369" s="8" t="s">
        <v>70</v>
      </c>
      <c r="O369" s="9" t="s">
        <v>70</v>
      </c>
      <c r="P369" s="7" t="s">
        <v>71</v>
      </c>
      <c r="Q369" s="28" t="s">
        <v>71</v>
      </c>
      <c r="R369" s="28" t="s">
        <v>71</v>
      </c>
      <c r="S369" s="28" t="s">
        <v>71</v>
      </c>
      <c r="T369" s="28" t="s">
        <v>71</v>
      </c>
      <c r="U369" s="28" t="s">
        <v>70</v>
      </c>
      <c r="V369" s="8" t="s">
        <v>70</v>
      </c>
      <c r="W369" s="8" t="s">
        <v>71</v>
      </c>
      <c r="X369" s="9" t="s">
        <v>70</v>
      </c>
      <c r="Y369" s="7" t="s">
        <v>71</v>
      </c>
      <c r="Z369" s="28" t="s">
        <v>70</v>
      </c>
      <c r="AA369" s="28" t="s">
        <v>70</v>
      </c>
      <c r="AB369" s="28" t="s">
        <v>70</v>
      </c>
      <c r="AC369" s="28" t="s">
        <v>70</v>
      </c>
      <c r="AD369" s="8" t="s">
        <v>70</v>
      </c>
      <c r="AE369" s="8" t="s">
        <v>70</v>
      </c>
      <c r="AF369" s="8" t="s">
        <v>70</v>
      </c>
      <c r="AG369" s="9" t="s">
        <v>70</v>
      </c>
      <c r="AH369" s="13" t="str">
        <f t="shared" si="187"/>
        <v>142</v>
      </c>
      <c r="AI369" s="3" t="str">
        <f t="shared" si="188"/>
        <v>−</v>
      </c>
      <c r="AL369" s="3" t="str">
        <f t="shared" si="189"/>
        <v>−</v>
      </c>
      <c r="AM369" s="3" t="str">
        <f t="shared" si="190"/>
        <v>−</v>
      </c>
      <c r="AN369" s="3" t="str">
        <f t="shared" si="191"/>
        <v>−</v>
      </c>
      <c r="AO369" s="3" t="str">
        <f t="shared" si="160"/>
        <v>−</v>
      </c>
      <c r="AP369" s="3" t="str">
        <f t="shared" si="161"/>
        <v>−</v>
      </c>
      <c r="AQ369" s="3" t="str">
        <f t="shared" si="162"/>
        <v>−</v>
      </c>
      <c r="AR369" s="3" t="str">
        <f t="shared" si="163"/>
        <v>−</v>
      </c>
      <c r="AS369" s="3" t="str">
        <f t="shared" si="164"/>
        <v>−</v>
      </c>
      <c r="AT369" s="3" t="str">
        <f t="shared" si="165"/>
        <v>−</v>
      </c>
      <c r="AU369" s="3" t="str">
        <f t="shared" si="166"/>
        <v>−</v>
      </c>
      <c r="AV369" s="3" t="str">
        <f t="shared" si="167"/>
        <v>−</v>
      </c>
      <c r="BA369" s="3" t="str">
        <f t="shared" si="168"/>
        <v>−</v>
      </c>
      <c r="BB369" s="3" t="str">
        <f t="shared" si="169"/>
        <v>−</v>
      </c>
      <c r="BC369" s="3" t="str">
        <f t="shared" si="170"/>
        <v>−</v>
      </c>
      <c r="BI369" s="3" t="str">
        <f t="shared" si="171"/>
        <v>−</v>
      </c>
      <c r="BJ369" s="3" t="str">
        <f t="shared" si="172"/>
        <v>−</v>
      </c>
      <c r="BK369" s="3" t="str">
        <f t="shared" si="173"/>
        <v>−</v>
      </c>
      <c r="BL369" s="3" t="str">
        <f t="shared" si="174"/>
        <v>−</v>
      </c>
      <c r="BM369" s="3" t="str">
        <f t="shared" si="175"/>
        <v>−</v>
      </c>
      <c r="BN369" s="3" t="str">
        <f t="shared" si="176"/>
        <v>−</v>
      </c>
      <c r="BO369" s="3"/>
      <c r="BP369" s="3"/>
      <c r="BQ369" s="3"/>
      <c r="BR369" s="3"/>
      <c r="BS369" s="3"/>
      <c r="BT369" s="3"/>
      <c r="BU369" s="3"/>
      <c r="BV369" s="3"/>
      <c r="BW369" s="3" t="str">
        <f t="shared" si="177"/>
        <v>−</v>
      </c>
      <c r="BX369" s="3" t="str">
        <f t="shared" si="178"/>
        <v>−</v>
      </c>
      <c r="BY369" s="3" t="str">
        <f t="shared" si="179"/>
        <v>−</v>
      </c>
      <c r="BZ369" s="3" t="str">
        <f t="shared" si="180"/>
        <v>−</v>
      </c>
      <c r="CA369" s="3" t="str">
        <f t="shared" si="181"/>
        <v>−</v>
      </c>
      <c r="CB369" s="3" t="str">
        <f t="shared" si="182"/>
        <v>−</v>
      </c>
      <c r="CC369" s="3" t="str">
        <f t="shared" si="183"/>
        <v>○</v>
      </c>
      <c r="CD369" s="3" t="str">
        <f t="shared" si="184"/>
        <v>−</v>
      </c>
      <c r="CG369" s="3" t="str">
        <f t="shared" si="185"/>
        <v>−</v>
      </c>
      <c r="CH369" s="3" t="str">
        <f t="shared" si="186"/>
        <v>−</v>
      </c>
    </row>
    <row r="370" spans="1:86" ht="26" x14ac:dyDescent="0.2">
      <c r="A370" s="6" t="s">
        <v>1133</v>
      </c>
      <c r="B370" s="6" t="s">
        <v>1140</v>
      </c>
      <c r="C370" s="11" t="s">
        <v>1572</v>
      </c>
      <c r="D370" s="6" t="s">
        <v>1130</v>
      </c>
      <c r="E370" s="6" t="s">
        <v>1141</v>
      </c>
      <c r="F370" s="15" t="s">
        <v>1650</v>
      </c>
      <c r="G370" s="6" t="s">
        <v>1142</v>
      </c>
      <c r="H370" s="7" t="s">
        <v>71</v>
      </c>
      <c r="I370" s="28" t="s">
        <v>71</v>
      </c>
      <c r="J370" s="28" t="s">
        <v>71</v>
      </c>
      <c r="K370" s="28" t="s">
        <v>71</v>
      </c>
      <c r="L370" s="28" t="s">
        <v>70</v>
      </c>
      <c r="M370" s="8" t="s">
        <v>70</v>
      </c>
      <c r="N370" s="8" t="s">
        <v>71</v>
      </c>
      <c r="O370" s="9" t="s">
        <v>71</v>
      </c>
      <c r="P370" s="7" t="s">
        <v>71</v>
      </c>
      <c r="Q370" s="28" t="s">
        <v>71</v>
      </c>
      <c r="R370" s="28" t="s">
        <v>70</v>
      </c>
      <c r="S370" s="28" t="s">
        <v>70</v>
      </c>
      <c r="T370" s="28" t="s">
        <v>70</v>
      </c>
      <c r="U370" s="28" t="s">
        <v>70</v>
      </c>
      <c r="V370" s="8" t="s">
        <v>70</v>
      </c>
      <c r="W370" s="8" t="s">
        <v>70</v>
      </c>
      <c r="X370" s="9" t="s">
        <v>70</v>
      </c>
      <c r="Y370" s="7" t="s">
        <v>71</v>
      </c>
      <c r="Z370" s="28" t="s">
        <v>70</v>
      </c>
      <c r="AA370" s="28" t="s">
        <v>70</v>
      </c>
      <c r="AB370" s="28" t="s">
        <v>70</v>
      </c>
      <c r="AC370" s="28" t="s">
        <v>70</v>
      </c>
      <c r="AD370" s="8" t="s">
        <v>70</v>
      </c>
      <c r="AE370" s="8" t="s">
        <v>70</v>
      </c>
      <c r="AF370" s="8" t="s">
        <v>70</v>
      </c>
      <c r="AG370" s="9" t="s">
        <v>70</v>
      </c>
      <c r="AH370" s="13" t="str">
        <f t="shared" si="187"/>
        <v>142</v>
      </c>
      <c r="AI370" s="3" t="str">
        <f t="shared" si="188"/>
        <v>−</v>
      </c>
      <c r="AL370" s="3" t="str">
        <f t="shared" si="189"/>
        <v>−</v>
      </c>
      <c r="AM370" s="3" t="str">
        <f t="shared" si="190"/>
        <v>−</v>
      </c>
      <c r="AN370" s="3" t="str">
        <f t="shared" si="191"/>
        <v>−</v>
      </c>
      <c r="AO370" s="3" t="str">
        <f t="shared" si="160"/>
        <v>−</v>
      </c>
      <c r="AP370" s="3" t="str">
        <f t="shared" si="161"/>
        <v>−</v>
      </c>
      <c r="AQ370" s="3" t="str">
        <f t="shared" si="162"/>
        <v>−</v>
      </c>
      <c r="AR370" s="3" t="str">
        <f t="shared" si="163"/>
        <v>−</v>
      </c>
      <c r="AS370" s="3" t="str">
        <f t="shared" si="164"/>
        <v>−</v>
      </c>
      <c r="AT370" s="3" t="str">
        <f t="shared" si="165"/>
        <v>−</v>
      </c>
      <c r="AU370" s="3" t="str">
        <f t="shared" si="166"/>
        <v>−</v>
      </c>
      <c r="AV370" s="3" t="str">
        <f t="shared" si="167"/>
        <v>−</v>
      </c>
      <c r="BA370" s="3" t="str">
        <f t="shared" si="168"/>
        <v>−</v>
      </c>
      <c r="BB370" s="3" t="str">
        <f t="shared" si="169"/>
        <v>−</v>
      </c>
      <c r="BC370" s="3" t="str">
        <f t="shared" si="170"/>
        <v>−</v>
      </c>
      <c r="BI370" s="3" t="str">
        <f t="shared" si="171"/>
        <v>−</v>
      </c>
      <c r="BJ370" s="3" t="str">
        <f t="shared" si="172"/>
        <v>−</v>
      </c>
      <c r="BK370" s="3" t="str">
        <f t="shared" si="173"/>
        <v>−</v>
      </c>
      <c r="BL370" s="3" t="str">
        <f t="shared" si="174"/>
        <v>−</v>
      </c>
      <c r="BM370" s="3" t="str">
        <f t="shared" si="175"/>
        <v>−</v>
      </c>
      <c r="BN370" s="3" t="str">
        <f t="shared" si="176"/>
        <v>−</v>
      </c>
      <c r="BO370" s="3"/>
      <c r="BP370" s="3"/>
      <c r="BQ370" s="3"/>
      <c r="BR370" s="3"/>
      <c r="BS370" s="3"/>
      <c r="BT370" s="3"/>
      <c r="BU370" s="3"/>
      <c r="BV370" s="3"/>
      <c r="BW370" s="3" t="str">
        <f t="shared" si="177"/>
        <v>−</v>
      </c>
      <c r="BX370" s="3" t="str">
        <f t="shared" si="178"/>
        <v>−</v>
      </c>
      <c r="BY370" s="3" t="str">
        <f t="shared" si="179"/>
        <v>−</v>
      </c>
      <c r="BZ370" s="3" t="str">
        <f t="shared" si="180"/>
        <v>−</v>
      </c>
      <c r="CA370" s="3" t="str">
        <f t="shared" si="181"/>
        <v>−</v>
      </c>
      <c r="CB370" s="3" t="str">
        <f t="shared" si="182"/>
        <v>−</v>
      </c>
      <c r="CC370" s="3" t="str">
        <f t="shared" si="183"/>
        <v>○</v>
      </c>
      <c r="CD370" s="3" t="str">
        <f t="shared" si="184"/>
        <v>−</v>
      </c>
      <c r="CG370" s="3" t="str">
        <f t="shared" si="185"/>
        <v>−</v>
      </c>
      <c r="CH370" s="3" t="str">
        <f t="shared" si="186"/>
        <v>−</v>
      </c>
    </row>
    <row r="371" spans="1:86" ht="26" x14ac:dyDescent="0.2">
      <c r="A371" s="6" t="s">
        <v>1133</v>
      </c>
      <c r="B371" s="6" t="s">
        <v>1134</v>
      </c>
      <c r="C371" s="11" t="s">
        <v>1573</v>
      </c>
      <c r="D371" s="6" t="s">
        <v>1130</v>
      </c>
      <c r="E371" s="6" t="s">
        <v>1135</v>
      </c>
      <c r="F371" s="15" t="s">
        <v>1650</v>
      </c>
      <c r="G371" s="6" t="s">
        <v>1136</v>
      </c>
      <c r="H371" s="7" t="s">
        <v>71</v>
      </c>
      <c r="I371" s="28" t="s">
        <v>71</v>
      </c>
      <c r="J371" s="28" t="s">
        <v>71</v>
      </c>
      <c r="K371" s="28" t="s">
        <v>71</v>
      </c>
      <c r="L371" s="28" t="s">
        <v>70</v>
      </c>
      <c r="M371" s="8" t="s">
        <v>70</v>
      </c>
      <c r="N371" s="8" t="s">
        <v>70</v>
      </c>
      <c r="O371" s="9" t="s">
        <v>70</v>
      </c>
      <c r="P371" s="7" t="s">
        <v>70</v>
      </c>
      <c r="Q371" s="28" t="s">
        <v>70</v>
      </c>
      <c r="R371" s="28" t="s">
        <v>70</v>
      </c>
      <c r="S371" s="28" t="s">
        <v>70</v>
      </c>
      <c r="T371" s="28" t="s">
        <v>71</v>
      </c>
      <c r="U371" s="28" t="s">
        <v>70</v>
      </c>
      <c r="V371" s="8" t="s">
        <v>70</v>
      </c>
      <c r="W371" s="8" t="s">
        <v>70</v>
      </c>
      <c r="X371" s="9" t="s">
        <v>71</v>
      </c>
      <c r="Y371" s="7" t="s">
        <v>71</v>
      </c>
      <c r="Z371" s="28" t="s">
        <v>70</v>
      </c>
      <c r="AA371" s="28" t="s">
        <v>70</v>
      </c>
      <c r="AB371" s="28" t="s">
        <v>70</v>
      </c>
      <c r="AC371" s="28" t="s">
        <v>70</v>
      </c>
      <c r="AD371" s="8" t="s">
        <v>70</v>
      </c>
      <c r="AE371" s="8" t="s">
        <v>70</v>
      </c>
      <c r="AF371" s="8" t="s">
        <v>70</v>
      </c>
      <c r="AG371" s="9" t="s">
        <v>70</v>
      </c>
      <c r="AH371" s="13" t="str">
        <f t="shared" si="187"/>
        <v>142</v>
      </c>
      <c r="AI371" s="3" t="str">
        <f t="shared" si="188"/>
        <v>−</v>
      </c>
      <c r="AL371" s="3" t="str">
        <f t="shared" si="189"/>
        <v>−</v>
      </c>
      <c r="AM371" s="3" t="str">
        <f t="shared" si="190"/>
        <v>−</v>
      </c>
      <c r="AN371" s="3" t="str">
        <f t="shared" si="191"/>
        <v>−</v>
      </c>
      <c r="AO371" s="3" t="str">
        <f t="shared" si="160"/>
        <v>−</v>
      </c>
      <c r="AP371" s="3" t="str">
        <f t="shared" si="161"/>
        <v>−</v>
      </c>
      <c r="AQ371" s="3" t="str">
        <f t="shared" si="162"/>
        <v>−</v>
      </c>
      <c r="AR371" s="3" t="str">
        <f t="shared" si="163"/>
        <v>−</v>
      </c>
      <c r="AS371" s="3" t="str">
        <f t="shared" si="164"/>
        <v>−</v>
      </c>
      <c r="AT371" s="3" t="str">
        <f t="shared" si="165"/>
        <v>−</v>
      </c>
      <c r="AU371" s="3" t="str">
        <f t="shared" si="166"/>
        <v>−</v>
      </c>
      <c r="AV371" s="3" t="str">
        <f t="shared" si="167"/>
        <v>−</v>
      </c>
      <c r="BA371" s="3" t="str">
        <f t="shared" si="168"/>
        <v>−</v>
      </c>
      <c r="BB371" s="3" t="str">
        <f t="shared" si="169"/>
        <v>−</v>
      </c>
      <c r="BC371" s="3" t="str">
        <f t="shared" si="170"/>
        <v>−</v>
      </c>
      <c r="BI371" s="3" t="str">
        <f t="shared" si="171"/>
        <v>−</v>
      </c>
      <c r="BJ371" s="3" t="str">
        <f t="shared" si="172"/>
        <v>−</v>
      </c>
      <c r="BK371" s="3" t="str">
        <f t="shared" si="173"/>
        <v>−</v>
      </c>
      <c r="BL371" s="3" t="str">
        <f t="shared" si="174"/>
        <v>−</v>
      </c>
      <c r="BM371" s="3" t="str">
        <f t="shared" si="175"/>
        <v>−</v>
      </c>
      <c r="BN371" s="3" t="str">
        <f t="shared" si="176"/>
        <v>−</v>
      </c>
      <c r="BO371" s="3"/>
      <c r="BP371" s="3"/>
      <c r="BQ371" s="3"/>
      <c r="BR371" s="3"/>
      <c r="BS371" s="3"/>
      <c r="BT371" s="3"/>
      <c r="BU371" s="3"/>
      <c r="BV371" s="3"/>
      <c r="BW371" s="3" t="str">
        <f t="shared" si="177"/>
        <v>−</v>
      </c>
      <c r="BX371" s="3" t="str">
        <f t="shared" si="178"/>
        <v>−</v>
      </c>
      <c r="BY371" s="3" t="str">
        <f t="shared" si="179"/>
        <v>−</v>
      </c>
      <c r="BZ371" s="3" t="str">
        <f t="shared" si="180"/>
        <v>−</v>
      </c>
      <c r="CA371" s="3" t="str">
        <f t="shared" si="181"/>
        <v>−</v>
      </c>
      <c r="CB371" s="3" t="str">
        <f t="shared" si="182"/>
        <v>−</v>
      </c>
      <c r="CC371" s="3" t="str">
        <f t="shared" si="183"/>
        <v>○</v>
      </c>
      <c r="CD371" s="3" t="str">
        <f t="shared" si="184"/>
        <v>−</v>
      </c>
      <c r="CG371" s="3" t="str">
        <f t="shared" si="185"/>
        <v>−</v>
      </c>
      <c r="CH371" s="3" t="str">
        <f t="shared" si="186"/>
        <v>−</v>
      </c>
    </row>
    <row r="372" spans="1:86" ht="26" x14ac:dyDescent="0.2">
      <c r="A372" s="6" t="s">
        <v>1133</v>
      </c>
      <c r="B372" s="6" t="s">
        <v>1137</v>
      </c>
      <c r="C372" s="11" t="s">
        <v>1574</v>
      </c>
      <c r="D372" s="6" t="s">
        <v>1130</v>
      </c>
      <c r="E372" s="6" t="s">
        <v>1138</v>
      </c>
      <c r="F372" s="15" t="s">
        <v>1650</v>
      </c>
      <c r="G372" s="6" t="s">
        <v>1139</v>
      </c>
      <c r="H372" s="7" t="s">
        <v>70</v>
      </c>
      <c r="I372" s="28" t="s">
        <v>70</v>
      </c>
      <c r="J372" s="28" t="s">
        <v>71</v>
      </c>
      <c r="K372" s="28" t="s">
        <v>71</v>
      </c>
      <c r="L372" s="28" t="s">
        <v>71</v>
      </c>
      <c r="M372" s="8" t="s">
        <v>70</v>
      </c>
      <c r="N372" s="8" t="s">
        <v>71</v>
      </c>
      <c r="O372" s="9" t="s">
        <v>71</v>
      </c>
      <c r="P372" s="7" t="s">
        <v>71</v>
      </c>
      <c r="Q372" s="28" t="s">
        <v>71</v>
      </c>
      <c r="R372" s="28" t="s">
        <v>71</v>
      </c>
      <c r="S372" s="28" t="s">
        <v>71</v>
      </c>
      <c r="T372" s="28" t="s">
        <v>71</v>
      </c>
      <c r="U372" s="28" t="s">
        <v>71</v>
      </c>
      <c r="V372" s="8" t="s">
        <v>71</v>
      </c>
      <c r="W372" s="8" t="s">
        <v>71</v>
      </c>
      <c r="X372" s="9" t="s">
        <v>71</v>
      </c>
      <c r="Y372" s="7" t="s">
        <v>71</v>
      </c>
      <c r="Z372" s="28" t="s">
        <v>70</v>
      </c>
      <c r="AA372" s="28" t="s">
        <v>70</v>
      </c>
      <c r="AB372" s="28" t="s">
        <v>70</v>
      </c>
      <c r="AC372" s="28" t="s">
        <v>70</v>
      </c>
      <c r="AD372" s="8" t="s">
        <v>70</v>
      </c>
      <c r="AE372" s="8" t="s">
        <v>70</v>
      </c>
      <c r="AF372" s="8" t="s">
        <v>70</v>
      </c>
      <c r="AG372" s="9" t="s">
        <v>70</v>
      </c>
      <c r="AH372" s="13" t="str">
        <f t="shared" si="187"/>
        <v>142</v>
      </c>
      <c r="AI372" s="3" t="str">
        <f t="shared" si="188"/>
        <v>−</v>
      </c>
      <c r="AL372" s="3" t="str">
        <f t="shared" si="189"/>
        <v>−</v>
      </c>
      <c r="AM372" s="3" t="str">
        <f t="shared" si="190"/>
        <v>−</v>
      </c>
      <c r="AN372" s="3" t="str">
        <f t="shared" si="191"/>
        <v>−</v>
      </c>
      <c r="AO372" s="3" t="str">
        <f t="shared" si="160"/>
        <v>−</v>
      </c>
      <c r="AP372" s="3" t="str">
        <f t="shared" si="161"/>
        <v>−</v>
      </c>
      <c r="AQ372" s="3" t="str">
        <f t="shared" si="162"/>
        <v>−</v>
      </c>
      <c r="AR372" s="3" t="str">
        <f t="shared" si="163"/>
        <v>−</v>
      </c>
      <c r="AS372" s="3" t="str">
        <f t="shared" si="164"/>
        <v>−</v>
      </c>
      <c r="AT372" s="3" t="str">
        <f t="shared" si="165"/>
        <v>−</v>
      </c>
      <c r="AU372" s="3" t="str">
        <f t="shared" si="166"/>
        <v>−</v>
      </c>
      <c r="AV372" s="3" t="str">
        <f t="shared" si="167"/>
        <v>−</v>
      </c>
      <c r="BA372" s="3" t="str">
        <f t="shared" si="168"/>
        <v>−</v>
      </c>
      <c r="BB372" s="3" t="str">
        <f t="shared" si="169"/>
        <v>−</v>
      </c>
      <c r="BC372" s="3" t="str">
        <f t="shared" si="170"/>
        <v>−</v>
      </c>
      <c r="BI372" s="3" t="str">
        <f t="shared" si="171"/>
        <v>−</v>
      </c>
      <c r="BJ372" s="3" t="str">
        <f t="shared" si="172"/>
        <v>−</v>
      </c>
      <c r="BK372" s="3" t="str">
        <f t="shared" si="173"/>
        <v>−</v>
      </c>
      <c r="BL372" s="3" t="str">
        <f t="shared" si="174"/>
        <v>−</v>
      </c>
      <c r="BM372" s="3" t="str">
        <f t="shared" si="175"/>
        <v>−</v>
      </c>
      <c r="BN372" s="3" t="str">
        <f t="shared" si="176"/>
        <v>−</v>
      </c>
      <c r="BO372" s="3"/>
      <c r="BP372" s="3"/>
      <c r="BQ372" s="3"/>
      <c r="BR372" s="3"/>
      <c r="BS372" s="3"/>
      <c r="BT372" s="3"/>
      <c r="BU372" s="3"/>
      <c r="BV372" s="3"/>
      <c r="BW372" s="3" t="str">
        <f t="shared" si="177"/>
        <v>−</v>
      </c>
      <c r="BX372" s="3" t="str">
        <f t="shared" si="178"/>
        <v>−</v>
      </c>
      <c r="BY372" s="3" t="str">
        <f t="shared" si="179"/>
        <v>−</v>
      </c>
      <c r="BZ372" s="3" t="str">
        <f t="shared" si="180"/>
        <v>−</v>
      </c>
      <c r="CA372" s="3" t="str">
        <f t="shared" si="181"/>
        <v>−</v>
      </c>
      <c r="CB372" s="3" t="str">
        <f t="shared" si="182"/>
        <v>−</v>
      </c>
      <c r="CC372" s="3" t="str">
        <f t="shared" si="183"/>
        <v>○</v>
      </c>
      <c r="CD372" s="3" t="str">
        <f t="shared" si="184"/>
        <v>−</v>
      </c>
      <c r="CG372" s="3" t="str">
        <f t="shared" si="185"/>
        <v>−</v>
      </c>
      <c r="CH372" s="3" t="str">
        <f t="shared" si="186"/>
        <v>−</v>
      </c>
    </row>
    <row r="373" spans="1:86" x14ac:dyDescent="0.2">
      <c r="A373" s="6" t="s">
        <v>1149</v>
      </c>
      <c r="B373" s="6" t="s">
        <v>70</v>
      </c>
      <c r="C373" s="6" t="s">
        <v>1235</v>
      </c>
      <c r="D373" s="6" t="s">
        <v>70</v>
      </c>
      <c r="E373" s="6" t="s">
        <v>70</v>
      </c>
      <c r="F373" s="15" t="s">
        <v>70</v>
      </c>
      <c r="G373" s="6" t="s">
        <v>70</v>
      </c>
      <c r="H373" s="7" t="s">
        <v>70</v>
      </c>
      <c r="I373" s="28" t="s">
        <v>70</v>
      </c>
      <c r="J373" s="28" t="s">
        <v>70</v>
      </c>
      <c r="K373" s="28" t="s">
        <v>70</v>
      </c>
      <c r="L373" s="28" t="s">
        <v>70</v>
      </c>
      <c r="M373" s="8" t="s">
        <v>70</v>
      </c>
      <c r="N373" s="8" t="s">
        <v>70</v>
      </c>
      <c r="O373" s="9" t="s">
        <v>70</v>
      </c>
      <c r="P373" s="7" t="s">
        <v>70</v>
      </c>
      <c r="Q373" s="28" t="s">
        <v>70</v>
      </c>
      <c r="R373" s="28" t="s">
        <v>70</v>
      </c>
      <c r="S373" s="28" t="s">
        <v>70</v>
      </c>
      <c r="T373" s="28" t="s">
        <v>70</v>
      </c>
      <c r="U373" s="28" t="s">
        <v>70</v>
      </c>
      <c r="V373" s="8" t="s">
        <v>70</v>
      </c>
      <c r="W373" s="8" t="s">
        <v>70</v>
      </c>
      <c r="X373" s="9" t="s">
        <v>70</v>
      </c>
      <c r="Y373" s="7" t="s">
        <v>70</v>
      </c>
      <c r="Z373" s="28" t="s">
        <v>70</v>
      </c>
      <c r="AA373" s="28" t="s">
        <v>70</v>
      </c>
      <c r="AB373" s="28" t="s">
        <v>70</v>
      </c>
      <c r="AC373" s="28" t="s">
        <v>70</v>
      </c>
      <c r="AD373" s="8" t="s">
        <v>70</v>
      </c>
      <c r="AE373" s="8" t="s">
        <v>70</v>
      </c>
      <c r="AF373" s="8" t="s">
        <v>70</v>
      </c>
      <c r="AG373" s="9" t="s">
        <v>70</v>
      </c>
      <c r="AH373" s="13" t="str">
        <f t="shared" si="187"/>
        <v>-</v>
      </c>
      <c r="AI373" s="3" t="str">
        <f t="shared" si="188"/>
        <v>−</v>
      </c>
      <c r="AL373" s="3" t="str">
        <f t="shared" si="189"/>
        <v>−</v>
      </c>
      <c r="AM373" s="3" t="str">
        <f t="shared" si="190"/>
        <v>−</v>
      </c>
      <c r="AN373" s="3" t="str">
        <f t="shared" si="191"/>
        <v>−</v>
      </c>
      <c r="AO373" s="3" t="str">
        <f t="shared" si="160"/>
        <v>−</v>
      </c>
      <c r="AP373" s="3" t="str">
        <f t="shared" si="161"/>
        <v>−</v>
      </c>
      <c r="AQ373" s="3" t="str">
        <f t="shared" si="162"/>
        <v>−</v>
      </c>
      <c r="AR373" s="3" t="str">
        <f t="shared" si="163"/>
        <v>−</v>
      </c>
      <c r="AS373" s="3" t="str">
        <f t="shared" si="164"/>
        <v>−</v>
      </c>
      <c r="AT373" s="3" t="str">
        <f t="shared" si="165"/>
        <v>−</v>
      </c>
      <c r="AU373" s="3" t="str">
        <f t="shared" si="166"/>
        <v>−</v>
      </c>
      <c r="AV373" s="3" t="str">
        <f t="shared" si="167"/>
        <v>−</v>
      </c>
      <c r="BA373" s="3" t="str">
        <f t="shared" si="168"/>
        <v>−</v>
      </c>
      <c r="BB373" s="3" t="str">
        <f t="shared" si="169"/>
        <v>−</v>
      </c>
      <c r="BC373" s="3" t="str">
        <f t="shared" si="170"/>
        <v>−</v>
      </c>
      <c r="BI373" s="3" t="str">
        <f t="shared" si="171"/>
        <v>−</v>
      </c>
      <c r="BJ373" s="3" t="str">
        <f t="shared" si="172"/>
        <v>−</v>
      </c>
      <c r="BK373" s="3" t="str">
        <f t="shared" si="173"/>
        <v>−</v>
      </c>
      <c r="BL373" s="3" t="str">
        <f t="shared" si="174"/>
        <v>−</v>
      </c>
      <c r="BM373" s="3" t="str">
        <f t="shared" si="175"/>
        <v>−</v>
      </c>
      <c r="BN373" s="3" t="str">
        <f t="shared" si="176"/>
        <v>−</v>
      </c>
      <c r="BO373" s="3"/>
      <c r="BP373" s="3"/>
      <c r="BQ373" s="3"/>
      <c r="BR373" s="3"/>
      <c r="BS373" s="3"/>
      <c r="BT373" s="3"/>
      <c r="BU373" s="3"/>
      <c r="BV373" s="3"/>
      <c r="BW373" s="3" t="str">
        <f t="shared" si="177"/>
        <v>−</v>
      </c>
      <c r="BX373" s="3" t="str">
        <f t="shared" si="178"/>
        <v>−</v>
      </c>
      <c r="BY373" s="3" t="str">
        <f t="shared" si="179"/>
        <v>−</v>
      </c>
      <c r="BZ373" s="3" t="str">
        <f t="shared" si="180"/>
        <v>−</v>
      </c>
      <c r="CA373" s="3" t="str">
        <f t="shared" si="181"/>
        <v>−</v>
      </c>
      <c r="CB373" s="3" t="str">
        <f t="shared" si="182"/>
        <v>−</v>
      </c>
      <c r="CC373" s="3" t="str">
        <f t="shared" si="183"/>
        <v>−</v>
      </c>
      <c r="CD373" s="3" t="str">
        <f t="shared" si="184"/>
        <v>−</v>
      </c>
      <c r="CG373" s="3" t="str">
        <f t="shared" si="185"/>
        <v>−</v>
      </c>
      <c r="CH373" s="3" t="str">
        <f t="shared" si="186"/>
        <v>−</v>
      </c>
    </row>
    <row r="374" spans="1:86" ht="52" x14ac:dyDescent="0.2">
      <c r="A374" s="6" t="s">
        <v>1155</v>
      </c>
      <c r="B374" s="6" t="s">
        <v>1151</v>
      </c>
      <c r="C374" s="11" t="s">
        <v>1575</v>
      </c>
      <c r="D374" s="6" t="s">
        <v>1152</v>
      </c>
      <c r="E374" s="6" t="s">
        <v>1153</v>
      </c>
      <c r="F374" s="15" t="s">
        <v>74</v>
      </c>
      <c r="G374" s="6" t="s">
        <v>1154</v>
      </c>
      <c r="H374" s="7" t="s">
        <v>70</v>
      </c>
      <c r="I374" s="28" t="s">
        <v>71</v>
      </c>
      <c r="J374" s="28" t="s">
        <v>71</v>
      </c>
      <c r="K374" s="28" t="s">
        <v>70</v>
      </c>
      <c r="L374" s="28" t="s">
        <v>70</v>
      </c>
      <c r="M374" s="8" t="s">
        <v>70</v>
      </c>
      <c r="N374" s="8" t="s">
        <v>70</v>
      </c>
      <c r="O374" s="9" t="s">
        <v>70</v>
      </c>
      <c r="P374" s="7" t="s">
        <v>71</v>
      </c>
      <c r="Q374" s="28" t="s">
        <v>71</v>
      </c>
      <c r="R374" s="28" t="s">
        <v>70</v>
      </c>
      <c r="S374" s="28" t="s">
        <v>70</v>
      </c>
      <c r="T374" s="28" t="s">
        <v>71</v>
      </c>
      <c r="U374" s="28" t="s">
        <v>70</v>
      </c>
      <c r="V374" s="8" t="s">
        <v>70</v>
      </c>
      <c r="W374" s="8" t="s">
        <v>71</v>
      </c>
      <c r="X374" s="9" t="s">
        <v>70</v>
      </c>
      <c r="Y374" s="7" t="s">
        <v>71</v>
      </c>
      <c r="Z374" s="28" t="s">
        <v>70</v>
      </c>
      <c r="AA374" s="28" t="s">
        <v>70</v>
      </c>
      <c r="AB374" s="28" t="s">
        <v>70</v>
      </c>
      <c r="AC374" s="28" t="s">
        <v>70</v>
      </c>
      <c r="AD374" s="8" t="s">
        <v>70</v>
      </c>
      <c r="AE374" s="8" t="s">
        <v>70</v>
      </c>
      <c r="AF374" s="8" t="s">
        <v>70</v>
      </c>
      <c r="AG374" s="9" t="s">
        <v>70</v>
      </c>
      <c r="AH374" s="13" t="str">
        <f t="shared" si="187"/>
        <v>S</v>
      </c>
      <c r="AI374" s="3" t="str">
        <f t="shared" si="188"/>
        <v>−</v>
      </c>
      <c r="AL374" s="3" t="str">
        <f t="shared" si="189"/>
        <v>−</v>
      </c>
      <c r="AM374" s="3" t="str">
        <f t="shared" si="190"/>
        <v>−</v>
      </c>
      <c r="AN374" s="3" t="str">
        <f t="shared" si="191"/>
        <v>−</v>
      </c>
      <c r="AO374" s="3" t="str">
        <f t="shared" si="160"/>
        <v>−</v>
      </c>
      <c r="AP374" s="3" t="str">
        <f t="shared" si="161"/>
        <v>−</v>
      </c>
      <c r="AQ374" s="3" t="str">
        <f t="shared" si="162"/>
        <v>−</v>
      </c>
      <c r="AR374" s="3" t="str">
        <f t="shared" si="163"/>
        <v>−</v>
      </c>
      <c r="AS374" s="3" t="str">
        <f t="shared" si="164"/>
        <v>−</v>
      </c>
      <c r="AT374" s="3" t="str">
        <f t="shared" si="165"/>
        <v>−</v>
      </c>
      <c r="AU374" s="3" t="str">
        <f t="shared" si="166"/>
        <v>−</v>
      </c>
      <c r="AV374" s="3" t="str">
        <f t="shared" si="167"/>
        <v>−</v>
      </c>
      <c r="BA374" s="3" t="str">
        <f t="shared" si="168"/>
        <v>−</v>
      </c>
      <c r="BB374" s="3" t="str">
        <f t="shared" si="169"/>
        <v>−</v>
      </c>
      <c r="BC374" s="3" t="str">
        <f t="shared" si="170"/>
        <v>−</v>
      </c>
      <c r="BI374" s="3" t="str">
        <f t="shared" si="171"/>
        <v>−</v>
      </c>
      <c r="BJ374" s="3" t="str">
        <f t="shared" si="172"/>
        <v>−</v>
      </c>
      <c r="BK374" s="3" t="str">
        <f t="shared" si="173"/>
        <v>−</v>
      </c>
      <c r="BL374" s="3" t="str">
        <f t="shared" si="174"/>
        <v>○</v>
      </c>
      <c r="BM374" s="3" t="str">
        <f t="shared" si="175"/>
        <v>−</v>
      </c>
      <c r="BN374" s="3" t="str">
        <f t="shared" si="176"/>
        <v>−</v>
      </c>
      <c r="BO374" s="3"/>
      <c r="BP374" s="3"/>
      <c r="BQ374" s="3"/>
      <c r="BR374" s="3"/>
      <c r="BS374" s="3"/>
      <c r="BT374" s="3"/>
      <c r="BU374" s="3"/>
      <c r="BV374" s="3"/>
      <c r="BW374" s="3" t="str">
        <f t="shared" si="177"/>
        <v>−</v>
      </c>
      <c r="BX374" s="3" t="str">
        <f t="shared" si="178"/>
        <v>−</v>
      </c>
      <c r="BY374" s="3" t="str">
        <f t="shared" si="179"/>
        <v>−</v>
      </c>
      <c r="BZ374" s="3" t="str">
        <f t="shared" si="180"/>
        <v>−</v>
      </c>
      <c r="CA374" s="3" t="str">
        <f t="shared" si="181"/>
        <v>−</v>
      </c>
      <c r="CB374" s="3" t="str">
        <f t="shared" si="182"/>
        <v>−</v>
      </c>
      <c r="CC374" s="3" t="str">
        <f t="shared" si="183"/>
        <v>−</v>
      </c>
      <c r="CD374" s="3" t="str">
        <f t="shared" si="184"/>
        <v>−</v>
      </c>
      <c r="CG374" s="3" t="str">
        <f t="shared" si="185"/>
        <v>−</v>
      </c>
      <c r="CH374" s="3" t="str">
        <f t="shared" si="186"/>
        <v>−</v>
      </c>
    </row>
    <row r="375" spans="1:86" ht="52" x14ac:dyDescent="0.2">
      <c r="A375" s="6" t="s">
        <v>1155</v>
      </c>
      <c r="B375" s="6" t="s">
        <v>1156</v>
      </c>
      <c r="C375" s="11" t="s">
        <v>1576</v>
      </c>
      <c r="D375" s="6" t="s">
        <v>1150</v>
      </c>
      <c r="E375" s="6" t="s">
        <v>1157</v>
      </c>
      <c r="F375" s="15" t="s">
        <v>74</v>
      </c>
      <c r="G375" s="6" t="s">
        <v>1158</v>
      </c>
      <c r="H375" s="7" t="s">
        <v>70</v>
      </c>
      <c r="I375" s="28" t="s">
        <v>71</v>
      </c>
      <c r="J375" s="28" t="s">
        <v>71</v>
      </c>
      <c r="K375" s="28" t="s">
        <v>70</v>
      </c>
      <c r="L375" s="28" t="s">
        <v>70</v>
      </c>
      <c r="M375" s="8" t="s">
        <v>70</v>
      </c>
      <c r="N375" s="8" t="s">
        <v>70</v>
      </c>
      <c r="O375" s="9" t="s">
        <v>70</v>
      </c>
      <c r="P375" s="7" t="s">
        <v>71</v>
      </c>
      <c r="Q375" s="28" t="s">
        <v>71</v>
      </c>
      <c r="R375" s="28" t="s">
        <v>70</v>
      </c>
      <c r="S375" s="28" t="s">
        <v>71</v>
      </c>
      <c r="T375" s="28" t="s">
        <v>70</v>
      </c>
      <c r="U375" s="28" t="s">
        <v>70</v>
      </c>
      <c r="V375" s="8" t="s">
        <v>70</v>
      </c>
      <c r="W375" s="8" t="s">
        <v>71</v>
      </c>
      <c r="X375" s="9" t="s">
        <v>70</v>
      </c>
      <c r="Y375" s="7" t="s">
        <v>71</v>
      </c>
      <c r="Z375" s="28" t="s">
        <v>70</v>
      </c>
      <c r="AA375" s="28" t="s">
        <v>70</v>
      </c>
      <c r="AB375" s="28" t="s">
        <v>70</v>
      </c>
      <c r="AC375" s="28" t="s">
        <v>70</v>
      </c>
      <c r="AD375" s="8" t="s">
        <v>70</v>
      </c>
      <c r="AE375" s="8" t="s">
        <v>70</v>
      </c>
      <c r="AF375" s="8" t="s">
        <v>70</v>
      </c>
      <c r="AG375" s="9" t="s">
        <v>70</v>
      </c>
      <c r="AH375" s="13" t="str">
        <f t="shared" si="187"/>
        <v>S</v>
      </c>
      <c r="AI375" s="3" t="str">
        <f t="shared" si="188"/>
        <v>−</v>
      </c>
      <c r="AL375" s="3" t="str">
        <f t="shared" si="189"/>
        <v>−</v>
      </c>
      <c r="AM375" s="3" t="str">
        <f t="shared" si="190"/>
        <v>−</v>
      </c>
      <c r="AN375" s="3" t="str">
        <f t="shared" si="191"/>
        <v>−</v>
      </c>
      <c r="AO375" s="3" t="str">
        <f t="shared" si="160"/>
        <v>−</v>
      </c>
      <c r="AP375" s="3" t="str">
        <f t="shared" si="161"/>
        <v>−</v>
      </c>
      <c r="AQ375" s="3" t="str">
        <f t="shared" si="162"/>
        <v>−</v>
      </c>
      <c r="AR375" s="3" t="str">
        <f t="shared" si="163"/>
        <v>−</v>
      </c>
      <c r="AS375" s="3" t="str">
        <f t="shared" si="164"/>
        <v>−</v>
      </c>
      <c r="AT375" s="3" t="str">
        <f t="shared" si="165"/>
        <v>−</v>
      </c>
      <c r="AU375" s="3" t="str">
        <f t="shared" si="166"/>
        <v>−</v>
      </c>
      <c r="AV375" s="3" t="str">
        <f t="shared" si="167"/>
        <v>−</v>
      </c>
      <c r="BA375" s="3" t="str">
        <f t="shared" si="168"/>
        <v>−</v>
      </c>
      <c r="BB375" s="3" t="str">
        <f t="shared" si="169"/>
        <v>−</v>
      </c>
      <c r="BC375" s="3" t="str">
        <f t="shared" si="170"/>
        <v>−</v>
      </c>
      <c r="BI375" s="3" t="str">
        <f t="shared" si="171"/>
        <v>−</v>
      </c>
      <c r="BJ375" s="3" t="str">
        <f t="shared" si="172"/>
        <v>−</v>
      </c>
      <c r="BK375" s="3" t="str">
        <f t="shared" si="173"/>
        <v>−</v>
      </c>
      <c r="BL375" s="3" t="str">
        <f t="shared" si="174"/>
        <v>○</v>
      </c>
      <c r="BM375" s="3" t="str">
        <f t="shared" si="175"/>
        <v>−</v>
      </c>
      <c r="BN375" s="3" t="str">
        <f t="shared" si="176"/>
        <v>−</v>
      </c>
      <c r="BO375" s="3"/>
      <c r="BP375" s="3"/>
      <c r="BQ375" s="3"/>
      <c r="BR375" s="3"/>
      <c r="BS375" s="3"/>
      <c r="BT375" s="3"/>
      <c r="BU375" s="3"/>
      <c r="BV375" s="3"/>
      <c r="BW375" s="3" t="str">
        <f t="shared" si="177"/>
        <v>−</v>
      </c>
      <c r="BX375" s="3" t="str">
        <f t="shared" si="178"/>
        <v>−</v>
      </c>
      <c r="BY375" s="3" t="str">
        <f t="shared" si="179"/>
        <v>−</v>
      </c>
      <c r="BZ375" s="3" t="str">
        <f t="shared" si="180"/>
        <v>−</v>
      </c>
      <c r="CA375" s="3" t="str">
        <f t="shared" si="181"/>
        <v>−</v>
      </c>
      <c r="CB375" s="3" t="str">
        <f t="shared" si="182"/>
        <v>−</v>
      </c>
      <c r="CC375" s="3" t="str">
        <f t="shared" si="183"/>
        <v>−</v>
      </c>
      <c r="CD375" s="3" t="str">
        <f t="shared" si="184"/>
        <v>−</v>
      </c>
      <c r="CG375" s="3" t="str">
        <f t="shared" si="185"/>
        <v>−</v>
      </c>
      <c r="CH375" s="3" t="str">
        <f t="shared" si="186"/>
        <v>−</v>
      </c>
    </row>
    <row r="376" spans="1:86" ht="39" x14ac:dyDescent="0.2">
      <c r="A376" s="6" t="s">
        <v>1163</v>
      </c>
      <c r="B376" s="6" t="s">
        <v>1160</v>
      </c>
      <c r="C376" s="11" t="s">
        <v>1577</v>
      </c>
      <c r="D376" s="6" t="s">
        <v>1159</v>
      </c>
      <c r="E376" s="6" t="s">
        <v>1161</v>
      </c>
      <c r="F376" s="17" t="s">
        <v>310</v>
      </c>
      <c r="G376" s="6" t="s">
        <v>1162</v>
      </c>
      <c r="H376" s="7" t="s">
        <v>70</v>
      </c>
      <c r="I376" s="28" t="s">
        <v>71</v>
      </c>
      <c r="J376" s="28" t="s">
        <v>70</v>
      </c>
      <c r="K376" s="28" t="s">
        <v>70</v>
      </c>
      <c r="L376" s="28" t="s">
        <v>70</v>
      </c>
      <c r="M376" s="8" t="s">
        <v>70</v>
      </c>
      <c r="N376" s="8" t="s">
        <v>70</v>
      </c>
      <c r="O376" s="9" t="s">
        <v>70</v>
      </c>
      <c r="P376" s="7" t="s">
        <v>71</v>
      </c>
      <c r="Q376" s="28" t="s">
        <v>71</v>
      </c>
      <c r="R376" s="28" t="s">
        <v>71</v>
      </c>
      <c r="S376" s="28" t="s">
        <v>70</v>
      </c>
      <c r="T376" s="28" t="s">
        <v>71</v>
      </c>
      <c r="U376" s="28" t="s">
        <v>70</v>
      </c>
      <c r="V376" s="8" t="s">
        <v>70</v>
      </c>
      <c r="W376" s="8" t="s">
        <v>71</v>
      </c>
      <c r="X376" s="9" t="s">
        <v>70</v>
      </c>
      <c r="Y376" s="7" t="s">
        <v>71</v>
      </c>
      <c r="Z376" s="28" t="s">
        <v>70</v>
      </c>
      <c r="AA376" s="28" t="s">
        <v>70</v>
      </c>
      <c r="AB376" s="28" t="s">
        <v>70</v>
      </c>
      <c r="AC376" s="28" t="s">
        <v>70</v>
      </c>
      <c r="AD376" s="8" t="s">
        <v>70</v>
      </c>
      <c r="AE376" s="8" t="s">
        <v>70</v>
      </c>
      <c r="AF376" s="8" t="s">
        <v>70</v>
      </c>
      <c r="AG376" s="9" t="s">
        <v>70</v>
      </c>
      <c r="AH376" s="13" t="str">
        <f t="shared" si="187"/>
        <v>O</v>
      </c>
      <c r="AI376" s="3" t="str">
        <f t="shared" si="188"/>
        <v>−</v>
      </c>
      <c r="AL376" s="3" t="str">
        <f t="shared" si="189"/>
        <v>−</v>
      </c>
      <c r="AM376" s="3" t="str">
        <f t="shared" si="190"/>
        <v>−</v>
      </c>
      <c r="AN376" s="3" t="str">
        <f t="shared" si="191"/>
        <v>−</v>
      </c>
      <c r="AO376" s="3" t="str">
        <f t="shared" si="160"/>
        <v>−</v>
      </c>
      <c r="AP376" s="3" t="str">
        <f t="shared" si="161"/>
        <v>−</v>
      </c>
      <c r="AQ376" s="3" t="str">
        <f t="shared" si="162"/>
        <v>−</v>
      </c>
      <c r="AR376" s="3" t="str">
        <f t="shared" si="163"/>
        <v>−</v>
      </c>
      <c r="AS376" s="3" t="str">
        <f t="shared" si="164"/>
        <v>−</v>
      </c>
      <c r="AT376" s="3" t="str">
        <f t="shared" si="165"/>
        <v>−</v>
      </c>
      <c r="AU376" s="3" t="str">
        <f t="shared" si="166"/>
        <v>−</v>
      </c>
      <c r="AV376" s="3" t="str">
        <f t="shared" si="167"/>
        <v>−</v>
      </c>
      <c r="BA376" s="3" t="str">
        <f t="shared" si="168"/>
        <v>−</v>
      </c>
      <c r="BB376" s="3" t="str">
        <f t="shared" si="169"/>
        <v>−</v>
      </c>
      <c r="BC376" s="3" t="str">
        <f t="shared" si="170"/>
        <v>○</v>
      </c>
      <c r="BD376" s="3" t="s">
        <v>71</v>
      </c>
      <c r="BI376" s="3" t="str">
        <f t="shared" si="171"/>
        <v>−</v>
      </c>
      <c r="BJ376" s="3" t="str">
        <f t="shared" si="172"/>
        <v>−</v>
      </c>
      <c r="BK376" s="3" t="str">
        <f t="shared" si="173"/>
        <v>−</v>
      </c>
      <c r="BL376" s="3" t="str">
        <f t="shared" si="174"/>
        <v>−</v>
      </c>
      <c r="BM376" s="3" t="str">
        <f t="shared" si="175"/>
        <v>−</v>
      </c>
      <c r="BN376" s="3" t="str">
        <f t="shared" si="176"/>
        <v>−</v>
      </c>
      <c r="BO376" s="3"/>
      <c r="BP376" s="3"/>
      <c r="BQ376" s="3"/>
      <c r="BR376" s="3"/>
      <c r="BS376" s="3"/>
      <c r="BT376" s="3"/>
      <c r="BU376" s="3"/>
      <c r="BV376" s="3"/>
      <c r="BW376" s="3" t="str">
        <f t="shared" si="177"/>
        <v>−</v>
      </c>
      <c r="BX376" s="3" t="str">
        <f t="shared" si="178"/>
        <v>−</v>
      </c>
      <c r="BY376" s="3" t="str">
        <f t="shared" si="179"/>
        <v>−</v>
      </c>
      <c r="BZ376" s="3" t="str">
        <f t="shared" si="180"/>
        <v>−</v>
      </c>
      <c r="CA376" s="3" t="str">
        <f t="shared" si="181"/>
        <v>−</v>
      </c>
      <c r="CB376" s="3" t="str">
        <f t="shared" si="182"/>
        <v>−</v>
      </c>
      <c r="CC376" s="3" t="str">
        <f t="shared" si="183"/>
        <v>−</v>
      </c>
      <c r="CD376" s="3" t="str">
        <f t="shared" si="184"/>
        <v>−</v>
      </c>
      <c r="CG376" s="3" t="str">
        <f t="shared" si="185"/>
        <v>−</v>
      </c>
      <c r="CH376" s="3" t="str">
        <f t="shared" si="186"/>
        <v>−</v>
      </c>
    </row>
    <row r="377" spans="1:86" ht="39" x14ac:dyDescent="0.2">
      <c r="A377" s="6" t="s">
        <v>1163</v>
      </c>
      <c r="B377" s="6" t="s">
        <v>1164</v>
      </c>
      <c r="C377" s="11" t="s">
        <v>1578</v>
      </c>
      <c r="D377" s="6" t="s">
        <v>1159</v>
      </c>
      <c r="E377" s="6" t="s">
        <v>1165</v>
      </c>
      <c r="F377" s="15" t="s">
        <v>310</v>
      </c>
      <c r="G377" s="6" t="s">
        <v>1166</v>
      </c>
      <c r="H377" s="7" t="s">
        <v>70</v>
      </c>
      <c r="I377" s="28" t="s">
        <v>71</v>
      </c>
      <c r="J377" s="28" t="s">
        <v>70</v>
      </c>
      <c r="K377" s="28" t="s">
        <v>70</v>
      </c>
      <c r="L377" s="28" t="s">
        <v>70</v>
      </c>
      <c r="M377" s="8" t="s">
        <v>70</v>
      </c>
      <c r="N377" s="8" t="s">
        <v>70</v>
      </c>
      <c r="O377" s="9" t="s">
        <v>70</v>
      </c>
      <c r="P377" s="7" t="s">
        <v>70</v>
      </c>
      <c r="Q377" s="28" t="s">
        <v>70</v>
      </c>
      <c r="R377" s="28" t="s">
        <v>70</v>
      </c>
      <c r="S377" s="28" t="s">
        <v>70</v>
      </c>
      <c r="T377" s="28" t="s">
        <v>70</v>
      </c>
      <c r="U377" s="28" t="s">
        <v>70</v>
      </c>
      <c r="V377" s="8" t="s">
        <v>70</v>
      </c>
      <c r="W377" s="8" t="s">
        <v>70</v>
      </c>
      <c r="X377" s="9" t="s">
        <v>71</v>
      </c>
      <c r="Y377" s="7" t="s">
        <v>71</v>
      </c>
      <c r="Z377" s="28" t="s">
        <v>70</v>
      </c>
      <c r="AA377" s="28" t="s">
        <v>70</v>
      </c>
      <c r="AB377" s="28" t="s">
        <v>70</v>
      </c>
      <c r="AC377" s="28" t="s">
        <v>70</v>
      </c>
      <c r="AD377" s="8" t="s">
        <v>70</v>
      </c>
      <c r="AE377" s="8" t="s">
        <v>70</v>
      </c>
      <c r="AF377" s="8" t="s">
        <v>70</v>
      </c>
      <c r="AG377" s="9" t="s">
        <v>70</v>
      </c>
      <c r="AH377" s="13" t="str">
        <f t="shared" si="187"/>
        <v>O</v>
      </c>
      <c r="AI377" s="3" t="str">
        <f t="shared" si="188"/>
        <v>−</v>
      </c>
      <c r="AL377" s="3" t="str">
        <f t="shared" si="189"/>
        <v>−</v>
      </c>
      <c r="AM377" s="3" t="str">
        <f t="shared" si="190"/>
        <v>−</v>
      </c>
      <c r="AN377" s="3" t="str">
        <f t="shared" si="191"/>
        <v>−</v>
      </c>
      <c r="AO377" s="3" t="str">
        <f t="shared" si="160"/>
        <v>−</v>
      </c>
      <c r="AP377" s="3" t="str">
        <f t="shared" si="161"/>
        <v>−</v>
      </c>
      <c r="AQ377" s="3" t="str">
        <f t="shared" si="162"/>
        <v>−</v>
      </c>
      <c r="AR377" s="3" t="str">
        <f t="shared" si="163"/>
        <v>−</v>
      </c>
      <c r="AS377" s="3" t="str">
        <f t="shared" si="164"/>
        <v>−</v>
      </c>
      <c r="AT377" s="3" t="str">
        <f t="shared" si="165"/>
        <v>−</v>
      </c>
      <c r="AU377" s="3" t="str">
        <f t="shared" si="166"/>
        <v>−</v>
      </c>
      <c r="AV377" s="3" t="str">
        <f t="shared" si="167"/>
        <v>−</v>
      </c>
      <c r="BA377" s="3" t="str">
        <f t="shared" si="168"/>
        <v>−</v>
      </c>
      <c r="BB377" s="3" t="str">
        <f t="shared" si="169"/>
        <v>−</v>
      </c>
      <c r="BC377" s="3" t="str">
        <f t="shared" si="170"/>
        <v>○</v>
      </c>
      <c r="BD377" s="3" t="s">
        <v>71</v>
      </c>
      <c r="BI377" s="3" t="str">
        <f t="shared" si="171"/>
        <v>−</v>
      </c>
      <c r="BJ377" s="3" t="str">
        <f t="shared" si="172"/>
        <v>−</v>
      </c>
      <c r="BK377" s="3" t="str">
        <f t="shared" si="173"/>
        <v>−</v>
      </c>
      <c r="BL377" s="3" t="str">
        <f t="shared" si="174"/>
        <v>−</v>
      </c>
      <c r="BM377" s="3" t="str">
        <f t="shared" si="175"/>
        <v>−</v>
      </c>
      <c r="BN377" s="3" t="str">
        <f t="shared" si="176"/>
        <v>−</v>
      </c>
      <c r="BO377" s="3"/>
      <c r="BP377" s="3"/>
      <c r="BQ377" s="3"/>
      <c r="BR377" s="3"/>
      <c r="BS377" s="3"/>
      <c r="BT377" s="3"/>
      <c r="BU377" s="3"/>
      <c r="BV377" s="3"/>
      <c r="BW377" s="3" t="str">
        <f t="shared" si="177"/>
        <v>−</v>
      </c>
      <c r="BX377" s="3" t="str">
        <f t="shared" si="178"/>
        <v>−</v>
      </c>
      <c r="BY377" s="3" t="str">
        <f t="shared" si="179"/>
        <v>−</v>
      </c>
      <c r="BZ377" s="3" t="str">
        <f t="shared" si="180"/>
        <v>−</v>
      </c>
      <c r="CA377" s="3" t="str">
        <f t="shared" si="181"/>
        <v>−</v>
      </c>
      <c r="CB377" s="3" t="str">
        <f t="shared" si="182"/>
        <v>−</v>
      </c>
      <c r="CC377" s="3" t="str">
        <f t="shared" si="183"/>
        <v>−</v>
      </c>
      <c r="CD377" s="3" t="str">
        <f t="shared" si="184"/>
        <v>−</v>
      </c>
      <c r="CG377" s="3" t="str">
        <f t="shared" si="185"/>
        <v>−</v>
      </c>
      <c r="CH377" s="3" t="str">
        <f t="shared" si="186"/>
        <v>−</v>
      </c>
    </row>
    <row r="378" spans="1:86" ht="26" x14ac:dyDescent="0.2">
      <c r="A378" s="6" t="s">
        <v>1163</v>
      </c>
      <c r="B378" s="6" t="s">
        <v>1167</v>
      </c>
      <c r="C378" s="11" t="s">
        <v>1579</v>
      </c>
      <c r="D378" s="6" t="s">
        <v>1159</v>
      </c>
      <c r="E378" s="6" t="s">
        <v>1165</v>
      </c>
      <c r="F378" s="15" t="s">
        <v>310</v>
      </c>
      <c r="G378" s="6" t="s">
        <v>1168</v>
      </c>
      <c r="H378" s="7" t="s">
        <v>70</v>
      </c>
      <c r="I378" s="28" t="s">
        <v>70</v>
      </c>
      <c r="J378" s="28" t="s">
        <v>71</v>
      </c>
      <c r="K378" s="28" t="s">
        <v>71</v>
      </c>
      <c r="L378" s="28" t="s">
        <v>70</v>
      </c>
      <c r="M378" s="8" t="s">
        <v>70</v>
      </c>
      <c r="N378" s="8" t="s">
        <v>70</v>
      </c>
      <c r="O378" s="9" t="s">
        <v>70</v>
      </c>
      <c r="P378" s="7" t="s">
        <v>70</v>
      </c>
      <c r="Q378" s="28" t="s">
        <v>70</v>
      </c>
      <c r="R378" s="28" t="s">
        <v>70</v>
      </c>
      <c r="S378" s="28" t="s">
        <v>71</v>
      </c>
      <c r="T378" s="28" t="s">
        <v>71</v>
      </c>
      <c r="U378" s="28" t="s">
        <v>70</v>
      </c>
      <c r="V378" s="8" t="s">
        <v>70</v>
      </c>
      <c r="W378" s="8" t="s">
        <v>70</v>
      </c>
      <c r="X378" s="9" t="s">
        <v>70</v>
      </c>
      <c r="Y378" s="7" t="s">
        <v>71</v>
      </c>
      <c r="Z378" s="28" t="s">
        <v>70</v>
      </c>
      <c r="AA378" s="28" t="s">
        <v>70</v>
      </c>
      <c r="AB378" s="28" t="s">
        <v>70</v>
      </c>
      <c r="AC378" s="28" t="s">
        <v>70</v>
      </c>
      <c r="AD378" s="8" t="s">
        <v>70</v>
      </c>
      <c r="AE378" s="8" t="s">
        <v>70</v>
      </c>
      <c r="AF378" s="8" t="s">
        <v>70</v>
      </c>
      <c r="AG378" s="9" t="s">
        <v>70</v>
      </c>
      <c r="AH378" s="13" t="str">
        <f t="shared" si="187"/>
        <v>O</v>
      </c>
      <c r="AI378" s="3" t="str">
        <f t="shared" si="188"/>
        <v>−</v>
      </c>
      <c r="AL378" s="3" t="str">
        <f t="shared" si="189"/>
        <v>−</v>
      </c>
      <c r="AM378" s="3" t="str">
        <f t="shared" si="190"/>
        <v>−</v>
      </c>
      <c r="AN378" s="3" t="str">
        <f t="shared" si="191"/>
        <v>−</v>
      </c>
      <c r="AO378" s="3" t="str">
        <f t="shared" si="160"/>
        <v>−</v>
      </c>
      <c r="AP378" s="3" t="str">
        <f t="shared" si="161"/>
        <v>−</v>
      </c>
      <c r="AQ378" s="3" t="str">
        <f t="shared" si="162"/>
        <v>−</v>
      </c>
      <c r="AR378" s="3" t="str">
        <f t="shared" si="163"/>
        <v>−</v>
      </c>
      <c r="AS378" s="3" t="str">
        <f t="shared" si="164"/>
        <v>−</v>
      </c>
      <c r="AT378" s="3" t="str">
        <f t="shared" si="165"/>
        <v>−</v>
      </c>
      <c r="AU378" s="3" t="str">
        <f t="shared" si="166"/>
        <v>−</v>
      </c>
      <c r="AV378" s="3" t="str">
        <f t="shared" si="167"/>
        <v>−</v>
      </c>
      <c r="BA378" s="3" t="str">
        <f t="shared" si="168"/>
        <v>−</v>
      </c>
      <c r="BB378" s="3" t="str">
        <f t="shared" si="169"/>
        <v>−</v>
      </c>
      <c r="BC378" s="3" t="str">
        <f t="shared" si="170"/>
        <v>○</v>
      </c>
      <c r="BG378" s="3" t="s">
        <v>71</v>
      </c>
      <c r="BI378" s="3" t="str">
        <f t="shared" si="171"/>
        <v>−</v>
      </c>
      <c r="BJ378" s="3" t="str">
        <f t="shared" si="172"/>
        <v>−</v>
      </c>
      <c r="BK378" s="3" t="str">
        <f t="shared" si="173"/>
        <v>−</v>
      </c>
      <c r="BL378" s="3" t="str">
        <f t="shared" si="174"/>
        <v>−</v>
      </c>
      <c r="BM378" s="3" t="str">
        <f t="shared" si="175"/>
        <v>−</v>
      </c>
      <c r="BN378" s="3" t="str">
        <f t="shared" si="176"/>
        <v>−</v>
      </c>
      <c r="BO378" s="3"/>
      <c r="BP378" s="3"/>
      <c r="BQ378" s="3"/>
      <c r="BR378" s="3"/>
      <c r="BS378" s="3"/>
      <c r="BT378" s="3"/>
      <c r="BU378" s="3"/>
      <c r="BV378" s="3"/>
      <c r="BW378" s="3" t="str">
        <f t="shared" si="177"/>
        <v>−</v>
      </c>
      <c r="BX378" s="3" t="str">
        <f t="shared" si="178"/>
        <v>−</v>
      </c>
      <c r="BY378" s="3" t="str">
        <f t="shared" si="179"/>
        <v>−</v>
      </c>
      <c r="BZ378" s="3" t="str">
        <f t="shared" si="180"/>
        <v>−</v>
      </c>
      <c r="CA378" s="3" t="str">
        <f t="shared" si="181"/>
        <v>−</v>
      </c>
      <c r="CB378" s="3" t="str">
        <f t="shared" si="182"/>
        <v>−</v>
      </c>
      <c r="CC378" s="3" t="str">
        <f t="shared" si="183"/>
        <v>−</v>
      </c>
      <c r="CD378" s="3" t="str">
        <f t="shared" si="184"/>
        <v>−</v>
      </c>
      <c r="CG378" s="3" t="str">
        <f t="shared" si="185"/>
        <v>−</v>
      </c>
      <c r="CH378" s="3" t="str">
        <f t="shared" si="186"/>
        <v>−</v>
      </c>
    </row>
    <row r="379" spans="1:86" ht="52" x14ac:dyDescent="0.2">
      <c r="A379" s="6" t="s">
        <v>1172</v>
      </c>
      <c r="B379" s="6" t="s">
        <v>1170</v>
      </c>
      <c r="C379" s="11" t="s">
        <v>1580</v>
      </c>
      <c r="D379" s="6" t="s">
        <v>1169</v>
      </c>
      <c r="E379" s="6" t="s">
        <v>419</v>
      </c>
      <c r="F379" s="15">
        <v>141</v>
      </c>
      <c r="G379" s="6" t="s">
        <v>1171</v>
      </c>
      <c r="H379" s="7" t="s">
        <v>70</v>
      </c>
      <c r="I379" s="28" t="s">
        <v>71</v>
      </c>
      <c r="J379" s="28" t="s">
        <v>71</v>
      </c>
      <c r="K379" s="28" t="s">
        <v>70</v>
      </c>
      <c r="L379" s="28" t="s">
        <v>70</v>
      </c>
      <c r="M379" s="8" t="s">
        <v>70</v>
      </c>
      <c r="N379" s="8" t="s">
        <v>70</v>
      </c>
      <c r="O379" s="9" t="s">
        <v>70</v>
      </c>
      <c r="P379" s="7" t="s">
        <v>70</v>
      </c>
      <c r="Q379" s="28" t="s">
        <v>71</v>
      </c>
      <c r="R379" s="28" t="s">
        <v>70</v>
      </c>
      <c r="S379" s="28" t="s">
        <v>70</v>
      </c>
      <c r="T379" s="28" t="s">
        <v>71</v>
      </c>
      <c r="U379" s="28" t="s">
        <v>70</v>
      </c>
      <c r="V379" s="8" t="s">
        <v>70</v>
      </c>
      <c r="W379" s="8" t="s">
        <v>70</v>
      </c>
      <c r="X379" s="9" t="s">
        <v>70</v>
      </c>
      <c r="Y379" s="7" t="s">
        <v>71</v>
      </c>
      <c r="Z379" s="28" t="s">
        <v>70</v>
      </c>
      <c r="AA379" s="28" t="s">
        <v>70</v>
      </c>
      <c r="AB379" s="28" t="s">
        <v>70</v>
      </c>
      <c r="AC379" s="28" t="s">
        <v>70</v>
      </c>
      <c r="AD379" s="8" t="s">
        <v>70</v>
      </c>
      <c r="AE379" s="8" t="s">
        <v>70</v>
      </c>
      <c r="AF379" s="8" t="s">
        <v>70</v>
      </c>
      <c r="AG379" s="9" t="s">
        <v>70</v>
      </c>
      <c r="AH379" s="13" t="str">
        <f t="shared" si="187"/>
        <v>141</v>
      </c>
      <c r="AI379" s="3" t="str">
        <f t="shared" si="188"/>
        <v>−</v>
      </c>
      <c r="AL379" s="3" t="str">
        <f t="shared" si="189"/>
        <v>−</v>
      </c>
      <c r="AM379" s="3" t="str">
        <f t="shared" si="190"/>
        <v>−</v>
      </c>
      <c r="AN379" s="3" t="str">
        <f t="shared" si="191"/>
        <v>−</v>
      </c>
      <c r="AO379" s="3" t="str">
        <f t="shared" si="160"/>
        <v>−</v>
      </c>
      <c r="AP379" s="3" t="str">
        <f t="shared" si="161"/>
        <v>−</v>
      </c>
      <c r="AQ379" s="3" t="str">
        <f t="shared" si="162"/>
        <v>−</v>
      </c>
      <c r="AR379" s="3" t="str">
        <f t="shared" si="163"/>
        <v>−</v>
      </c>
      <c r="AS379" s="3" t="str">
        <f t="shared" si="164"/>
        <v>−</v>
      </c>
      <c r="AT379" s="3" t="str">
        <f t="shared" si="165"/>
        <v>−</v>
      </c>
      <c r="AU379" s="3" t="str">
        <f t="shared" si="166"/>
        <v>−</v>
      </c>
      <c r="AV379" s="3" t="str">
        <f t="shared" si="167"/>
        <v>−</v>
      </c>
      <c r="BA379" s="3" t="str">
        <f t="shared" si="168"/>
        <v>−</v>
      </c>
      <c r="BB379" s="3" t="str">
        <f t="shared" si="169"/>
        <v>−</v>
      </c>
      <c r="BC379" s="3" t="str">
        <f t="shared" si="170"/>
        <v>−</v>
      </c>
      <c r="BI379" s="3" t="str">
        <f t="shared" si="171"/>
        <v>−</v>
      </c>
      <c r="BJ379" s="3" t="str">
        <f t="shared" si="172"/>
        <v>−</v>
      </c>
      <c r="BK379" s="3" t="str">
        <f t="shared" si="173"/>
        <v>−</v>
      </c>
      <c r="BL379" s="3" t="str">
        <f t="shared" si="174"/>
        <v>−</v>
      </c>
      <c r="BM379" s="3" t="str">
        <f t="shared" si="175"/>
        <v>−</v>
      </c>
      <c r="BN379" s="3" t="str">
        <f t="shared" si="176"/>
        <v>−</v>
      </c>
      <c r="BO379" s="3"/>
      <c r="BP379" s="3"/>
      <c r="BQ379" s="3"/>
      <c r="BR379" s="3"/>
      <c r="BS379" s="3"/>
      <c r="BT379" s="3"/>
      <c r="BU379" s="3"/>
      <c r="BV379" s="3"/>
      <c r="BW379" s="3" t="str">
        <f t="shared" si="177"/>
        <v>−</v>
      </c>
      <c r="BX379" s="3" t="str">
        <f t="shared" si="178"/>
        <v>−</v>
      </c>
      <c r="BY379" s="3" t="str">
        <f t="shared" si="179"/>
        <v>−</v>
      </c>
      <c r="BZ379" s="3" t="str">
        <f t="shared" si="180"/>
        <v>−</v>
      </c>
      <c r="CA379" s="3" t="str">
        <f t="shared" si="181"/>
        <v>−</v>
      </c>
      <c r="CB379" s="3" t="str">
        <f t="shared" si="182"/>
        <v>○</v>
      </c>
      <c r="CC379" s="3" t="str">
        <f t="shared" si="183"/>
        <v>−</v>
      </c>
      <c r="CD379" s="3" t="str">
        <f t="shared" si="184"/>
        <v>−</v>
      </c>
      <c r="CG379" s="3" t="str">
        <f t="shared" si="185"/>
        <v>−</v>
      </c>
      <c r="CH379" s="3" t="str">
        <f t="shared" si="186"/>
        <v>−</v>
      </c>
    </row>
    <row r="380" spans="1:86" ht="39" x14ac:dyDescent="0.2">
      <c r="A380" s="6" t="s">
        <v>1177</v>
      </c>
      <c r="B380" s="6" t="s">
        <v>1174</v>
      </c>
      <c r="C380" s="11" t="s">
        <v>1581</v>
      </c>
      <c r="D380" s="6" t="s">
        <v>1173</v>
      </c>
      <c r="E380" s="6" t="s">
        <v>1175</v>
      </c>
      <c r="F380" s="15" t="s">
        <v>74</v>
      </c>
      <c r="G380" s="6" t="s">
        <v>1176</v>
      </c>
      <c r="H380" s="7" t="s">
        <v>70</v>
      </c>
      <c r="I380" s="28" t="s">
        <v>71</v>
      </c>
      <c r="J380" s="28" t="s">
        <v>71</v>
      </c>
      <c r="K380" s="28" t="s">
        <v>70</v>
      </c>
      <c r="L380" s="28" t="s">
        <v>70</v>
      </c>
      <c r="M380" s="8" t="s">
        <v>70</v>
      </c>
      <c r="N380" s="8" t="s">
        <v>70</v>
      </c>
      <c r="O380" s="9" t="s">
        <v>70</v>
      </c>
      <c r="P380" s="7" t="s">
        <v>71</v>
      </c>
      <c r="Q380" s="28" t="s">
        <v>71</v>
      </c>
      <c r="R380" s="28" t="s">
        <v>70</v>
      </c>
      <c r="S380" s="28" t="s">
        <v>70</v>
      </c>
      <c r="T380" s="28" t="s">
        <v>70</v>
      </c>
      <c r="U380" s="28" t="s">
        <v>70</v>
      </c>
      <c r="V380" s="8" t="s">
        <v>70</v>
      </c>
      <c r="W380" s="8" t="s">
        <v>70</v>
      </c>
      <c r="X380" s="9" t="s">
        <v>70</v>
      </c>
      <c r="Y380" s="7" t="s">
        <v>71</v>
      </c>
      <c r="Z380" s="28" t="s">
        <v>70</v>
      </c>
      <c r="AA380" s="28" t="s">
        <v>70</v>
      </c>
      <c r="AB380" s="28" t="s">
        <v>70</v>
      </c>
      <c r="AC380" s="28" t="s">
        <v>70</v>
      </c>
      <c r="AD380" s="8" t="s">
        <v>70</v>
      </c>
      <c r="AE380" s="8" t="s">
        <v>70</v>
      </c>
      <c r="AF380" s="8" t="s">
        <v>70</v>
      </c>
      <c r="AG380" s="9" t="s">
        <v>70</v>
      </c>
      <c r="AH380" s="13" t="str">
        <f t="shared" si="187"/>
        <v>S</v>
      </c>
      <c r="AI380" s="3" t="str">
        <f t="shared" si="188"/>
        <v>−</v>
      </c>
      <c r="AL380" s="3" t="str">
        <f t="shared" si="189"/>
        <v>−</v>
      </c>
      <c r="AM380" s="3" t="str">
        <f t="shared" si="190"/>
        <v>−</v>
      </c>
      <c r="AN380" s="3" t="str">
        <f t="shared" si="191"/>
        <v>−</v>
      </c>
      <c r="AO380" s="3" t="str">
        <f t="shared" si="160"/>
        <v>−</v>
      </c>
      <c r="AP380" s="3" t="str">
        <f t="shared" si="161"/>
        <v>−</v>
      </c>
      <c r="AQ380" s="3" t="str">
        <f t="shared" si="162"/>
        <v>−</v>
      </c>
      <c r="AR380" s="3" t="str">
        <f t="shared" si="163"/>
        <v>−</v>
      </c>
      <c r="AS380" s="3" t="str">
        <f t="shared" si="164"/>
        <v>−</v>
      </c>
      <c r="AT380" s="3" t="str">
        <f t="shared" si="165"/>
        <v>−</v>
      </c>
      <c r="AU380" s="3" t="str">
        <f t="shared" si="166"/>
        <v>−</v>
      </c>
      <c r="AV380" s="3" t="str">
        <f t="shared" si="167"/>
        <v>−</v>
      </c>
      <c r="BA380" s="3" t="str">
        <f t="shared" si="168"/>
        <v>−</v>
      </c>
      <c r="BB380" s="3" t="str">
        <f t="shared" si="169"/>
        <v>−</v>
      </c>
      <c r="BC380" s="3" t="str">
        <f t="shared" si="170"/>
        <v>−</v>
      </c>
      <c r="BI380" s="3" t="str">
        <f t="shared" si="171"/>
        <v>−</v>
      </c>
      <c r="BJ380" s="3" t="str">
        <f t="shared" si="172"/>
        <v>−</v>
      </c>
      <c r="BK380" s="3" t="str">
        <f t="shared" si="173"/>
        <v>−</v>
      </c>
      <c r="BL380" s="3" t="str">
        <f t="shared" si="174"/>
        <v>○</v>
      </c>
      <c r="BM380" s="3" t="str">
        <f t="shared" si="175"/>
        <v>−</v>
      </c>
      <c r="BN380" s="3" t="str">
        <f t="shared" si="176"/>
        <v>−</v>
      </c>
      <c r="BO380" s="3"/>
      <c r="BP380" s="3"/>
      <c r="BQ380" s="3"/>
      <c r="BR380" s="3"/>
      <c r="BS380" s="3"/>
      <c r="BT380" s="3"/>
      <c r="BU380" s="3"/>
      <c r="BV380" s="3"/>
      <c r="BW380" s="3" t="str">
        <f t="shared" si="177"/>
        <v>−</v>
      </c>
      <c r="BX380" s="3" t="str">
        <f t="shared" si="178"/>
        <v>−</v>
      </c>
      <c r="BY380" s="3" t="str">
        <f t="shared" si="179"/>
        <v>−</v>
      </c>
      <c r="BZ380" s="3" t="str">
        <f t="shared" si="180"/>
        <v>−</v>
      </c>
      <c r="CA380" s="3" t="str">
        <f t="shared" si="181"/>
        <v>−</v>
      </c>
      <c r="CB380" s="3" t="str">
        <f t="shared" si="182"/>
        <v>−</v>
      </c>
      <c r="CC380" s="3" t="str">
        <f t="shared" si="183"/>
        <v>−</v>
      </c>
      <c r="CD380" s="3" t="str">
        <f t="shared" si="184"/>
        <v>−</v>
      </c>
      <c r="CG380" s="3" t="str">
        <f t="shared" si="185"/>
        <v>−</v>
      </c>
      <c r="CH380" s="3" t="str">
        <f t="shared" si="186"/>
        <v>−</v>
      </c>
    </row>
    <row r="381" spans="1:86" ht="39" x14ac:dyDescent="0.2">
      <c r="A381" s="13"/>
      <c r="B381" s="6" t="s">
        <v>1719</v>
      </c>
      <c r="C381" s="31" t="s">
        <v>1720</v>
      </c>
      <c r="D381" s="6" t="s">
        <v>1715</v>
      </c>
      <c r="E381" s="30" t="s">
        <v>1716</v>
      </c>
      <c r="F381" s="15" t="s">
        <v>1717</v>
      </c>
      <c r="G381" s="30"/>
      <c r="H381" s="7"/>
      <c r="I381" s="28"/>
      <c r="J381" s="28"/>
      <c r="K381" s="28"/>
      <c r="L381" s="28"/>
      <c r="M381" s="8"/>
      <c r="N381" s="8"/>
      <c r="O381" s="9"/>
      <c r="P381" s="7"/>
      <c r="Q381" s="28"/>
      <c r="R381" s="28"/>
      <c r="S381" s="28"/>
      <c r="T381" s="28"/>
      <c r="U381" s="28"/>
      <c r="V381" s="8"/>
      <c r="W381" s="8"/>
      <c r="X381" s="9"/>
      <c r="Y381" s="7" t="s">
        <v>71</v>
      </c>
      <c r="Z381" s="28" t="s">
        <v>70</v>
      </c>
      <c r="AA381" s="28" t="s">
        <v>70</v>
      </c>
      <c r="AB381" s="28" t="s">
        <v>70</v>
      </c>
      <c r="AC381" s="28" t="s">
        <v>70</v>
      </c>
      <c r="AD381" s="8" t="s">
        <v>70</v>
      </c>
      <c r="AE381" s="8" t="s">
        <v>70</v>
      </c>
      <c r="AF381" s="8" t="s">
        <v>70</v>
      </c>
      <c r="AG381" s="9" t="s">
        <v>70</v>
      </c>
      <c r="AH381" s="13" t="str">
        <f t="shared" ref="AH381:AH382" si="192">ASC(F381)</f>
        <v>P</v>
      </c>
      <c r="AI381" s="3" t="str">
        <f t="shared" ref="AI381:AI382" si="193">IF(COUNTIF(AH381,"*A*"),"○","−")</f>
        <v>−</v>
      </c>
      <c r="AL381" s="3" t="str">
        <f t="shared" ref="AL381:AL382" si="194">IF(COUNTIF(AH381,"*B*"),"○","−")</f>
        <v>−</v>
      </c>
      <c r="AM381" s="3" t="str">
        <f t="shared" ref="AM381:AM382" si="195">IF(COUNTIF(AH381,"*C*"),"○","−")</f>
        <v>−</v>
      </c>
      <c r="AN381" s="3" t="str">
        <f t="shared" ref="AN381:AN382" si="196">IF(COUNTIF(AH381,"*D*"),"○","−")</f>
        <v>−</v>
      </c>
      <c r="AO381" s="3" t="str">
        <f t="shared" si="160"/>
        <v>−</v>
      </c>
      <c r="AP381" s="3" t="str">
        <f t="shared" si="161"/>
        <v>−</v>
      </c>
      <c r="AQ381" s="3" t="str">
        <f t="shared" si="162"/>
        <v>−</v>
      </c>
      <c r="AR381" s="3" t="str">
        <f t="shared" si="163"/>
        <v>−</v>
      </c>
      <c r="AS381" s="3" t="str">
        <f t="shared" si="164"/>
        <v>−</v>
      </c>
      <c r="AT381" s="3" t="str">
        <f t="shared" si="165"/>
        <v>−</v>
      </c>
      <c r="AU381" s="3" t="str">
        <f t="shared" si="166"/>
        <v>−</v>
      </c>
      <c r="AV381" s="3" t="str">
        <f t="shared" si="167"/>
        <v>−</v>
      </c>
      <c r="BA381" s="3" t="str">
        <f t="shared" si="168"/>
        <v>−</v>
      </c>
      <c r="BB381" s="3" t="str">
        <f t="shared" si="169"/>
        <v>−</v>
      </c>
      <c r="BC381" s="3" t="str">
        <f t="shared" si="170"/>
        <v>−</v>
      </c>
      <c r="BI381" s="3" t="str">
        <f t="shared" si="171"/>
        <v>○</v>
      </c>
      <c r="BJ381" s="3" t="str">
        <f t="shared" si="172"/>
        <v>−</v>
      </c>
      <c r="BK381" s="3" t="str">
        <f t="shared" si="173"/>
        <v>−</v>
      </c>
      <c r="BL381" s="3" t="str">
        <f t="shared" si="174"/>
        <v>−</v>
      </c>
      <c r="BM381" s="3" t="str">
        <f t="shared" si="175"/>
        <v>−</v>
      </c>
      <c r="BN381" s="3" t="str">
        <f t="shared" si="176"/>
        <v>−</v>
      </c>
      <c r="BO381" s="3"/>
      <c r="BP381" s="3"/>
      <c r="BQ381" s="3"/>
      <c r="BR381" s="3"/>
      <c r="BS381" s="3"/>
      <c r="BT381" s="3"/>
      <c r="BU381" s="3"/>
      <c r="BV381" s="3"/>
      <c r="BW381" s="3" t="str">
        <f t="shared" si="177"/>
        <v>−</v>
      </c>
      <c r="BX381" s="3" t="str">
        <f t="shared" si="178"/>
        <v>−</v>
      </c>
      <c r="BY381" s="3" t="str">
        <f t="shared" si="179"/>
        <v>−</v>
      </c>
      <c r="BZ381" s="3" t="str">
        <f t="shared" si="180"/>
        <v>−</v>
      </c>
      <c r="CA381" s="3" t="str">
        <f t="shared" si="181"/>
        <v>−</v>
      </c>
      <c r="CB381" s="3" t="str">
        <f t="shared" si="182"/>
        <v>−</v>
      </c>
      <c r="CC381" s="3" t="str">
        <f t="shared" si="183"/>
        <v>−</v>
      </c>
      <c r="CD381" s="3" t="str">
        <f t="shared" si="184"/>
        <v>−</v>
      </c>
      <c r="CG381" s="3" t="str">
        <f t="shared" si="185"/>
        <v>−</v>
      </c>
      <c r="CH381" s="3" t="str">
        <f t="shared" si="186"/>
        <v>−</v>
      </c>
    </row>
    <row r="382" spans="1:86" ht="39" x14ac:dyDescent="0.2">
      <c r="A382" s="13"/>
      <c r="B382" s="6" t="s">
        <v>1718</v>
      </c>
      <c r="C382" s="31" t="s">
        <v>1714</v>
      </c>
      <c r="D382" s="6" t="s">
        <v>1715</v>
      </c>
      <c r="E382" s="30" t="s">
        <v>1716</v>
      </c>
      <c r="F382" s="15" t="s">
        <v>1673</v>
      </c>
      <c r="G382" s="30"/>
      <c r="H382" s="7"/>
      <c r="I382" s="28"/>
      <c r="J382" s="28"/>
      <c r="K382" s="28"/>
      <c r="L382" s="28"/>
      <c r="M382" s="8"/>
      <c r="N382" s="8"/>
      <c r="O382" s="9"/>
      <c r="P382" s="7"/>
      <c r="Q382" s="28"/>
      <c r="R382" s="28"/>
      <c r="S382" s="28"/>
      <c r="T382" s="28"/>
      <c r="U382" s="28"/>
      <c r="V382" s="8"/>
      <c r="W382" s="8"/>
      <c r="X382" s="9"/>
      <c r="Y382" s="7" t="s">
        <v>71</v>
      </c>
      <c r="Z382" s="28" t="s">
        <v>70</v>
      </c>
      <c r="AA382" s="28" t="s">
        <v>70</v>
      </c>
      <c r="AB382" s="28" t="s">
        <v>70</v>
      </c>
      <c r="AC382" s="28" t="s">
        <v>70</v>
      </c>
      <c r="AD382" s="8" t="s">
        <v>70</v>
      </c>
      <c r="AE382" s="8" t="s">
        <v>70</v>
      </c>
      <c r="AF382" s="8" t="s">
        <v>70</v>
      </c>
      <c r="AG382" s="9" t="s">
        <v>70</v>
      </c>
      <c r="AH382" s="13" t="str">
        <f t="shared" si="192"/>
        <v>143</v>
      </c>
      <c r="AI382" s="3" t="str">
        <f t="shared" si="193"/>
        <v>−</v>
      </c>
      <c r="AL382" s="3" t="str">
        <f t="shared" si="194"/>
        <v>−</v>
      </c>
      <c r="AM382" s="3" t="str">
        <f t="shared" si="195"/>
        <v>−</v>
      </c>
      <c r="AN382" s="3" t="str">
        <f t="shared" si="196"/>
        <v>−</v>
      </c>
      <c r="AO382" s="3" t="str">
        <f t="shared" si="160"/>
        <v>−</v>
      </c>
      <c r="AP382" s="3" t="str">
        <f t="shared" si="161"/>
        <v>−</v>
      </c>
      <c r="AQ382" s="3" t="str">
        <f t="shared" si="162"/>
        <v>−</v>
      </c>
      <c r="AR382" s="3" t="str">
        <f t="shared" si="163"/>
        <v>−</v>
      </c>
      <c r="AS382" s="3" t="str">
        <f t="shared" si="164"/>
        <v>−</v>
      </c>
      <c r="AT382" s="3" t="str">
        <f t="shared" si="165"/>
        <v>−</v>
      </c>
      <c r="AU382" s="3" t="str">
        <f t="shared" si="166"/>
        <v>−</v>
      </c>
      <c r="AV382" s="3" t="str">
        <f t="shared" si="167"/>
        <v>−</v>
      </c>
      <c r="BA382" s="3" t="str">
        <f t="shared" si="168"/>
        <v>−</v>
      </c>
      <c r="BB382" s="3" t="str">
        <f t="shared" si="169"/>
        <v>−</v>
      </c>
      <c r="BC382" s="3" t="str">
        <f t="shared" si="170"/>
        <v>−</v>
      </c>
      <c r="BI382" s="3" t="str">
        <f t="shared" si="171"/>
        <v>−</v>
      </c>
      <c r="BJ382" s="3" t="str">
        <f t="shared" si="172"/>
        <v>−</v>
      </c>
      <c r="BK382" s="3" t="str">
        <f t="shared" si="173"/>
        <v>−</v>
      </c>
      <c r="BL382" s="3" t="str">
        <f t="shared" si="174"/>
        <v>−</v>
      </c>
      <c r="BM382" s="3" t="str">
        <f t="shared" si="175"/>
        <v>−</v>
      </c>
      <c r="BN382" s="3" t="str">
        <f t="shared" si="176"/>
        <v>−</v>
      </c>
      <c r="BO382" s="3"/>
      <c r="BP382" s="3"/>
      <c r="BQ382" s="3"/>
      <c r="BR382" s="3"/>
      <c r="BS382" s="3"/>
      <c r="BT382" s="3"/>
      <c r="BU382" s="3"/>
      <c r="BV382" s="3"/>
      <c r="BW382" s="3" t="str">
        <f t="shared" si="177"/>
        <v>−</v>
      </c>
      <c r="BX382" s="3" t="str">
        <f t="shared" si="178"/>
        <v>−</v>
      </c>
      <c r="BY382" s="3" t="str">
        <f t="shared" si="179"/>
        <v>−</v>
      </c>
      <c r="BZ382" s="3" t="str">
        <f t="shared" si="180"/>
        <v>−</v>
      </c>
      <c r="CA382" s="3" t="str">
        <f t="shared" si="181"/>
        <v>−</v>
      </c>
      <c r="CB382" s="3" t="str">
        <f t="shared" si="182"/>
        <v>−</v>
      </c>
      <c r="CC382" s="3" t="str">
        <f t="shared" si="183"/>
        <v>−</v>
      </c>
      <c r="CD382" s="3" t="str">
        <f t="shared" si="184"/>
        <v>○</v>
      </c>
      <c r="CG382" s="3" t="str">
        <f t="shared" si="185"/>
        <v>−</v>
      </c>
      <c r="CH382" s="3" t="str">
        <f t="shared" si="186"/>
        <v>−</v>
      </c>
    </row>
    <row r="383" spans="1:86" x14ac:dyDescent="0.2">
      <c r="H383" s="3">
        <f t="shared" ref="H383:CG383" si="197">COUNTIF(H4:H380,"○")</f>
        <v>65</v>
      </c>
      <c r="I383" s="3">
        <f t="shared" si="197"/>
        <v>337</v>
      </c>
      <c r="J383" s="3">
        <f t="shared" si="197"/>
        <v>243</v>
      </c>
      <c r="K383" s="3">
        <f t="shared" si="197"/>
        <v>118</v>
      </c>
      <c r="L383" s="3">
        <f t="shared" si="197"/>
        <v>60</v>
      </c>
      <c r="M383" s="3">
        <f t="shared" si="197"/>
        <v>61</v>
      </c>
      <c r="N383" s="3">
        <f t="shared" si="197"/>
        <v>138</v>
      </c>
      <c r="O383" s="3">
        <f t="shared" si="197"/>
        <v>133</v>
      </c>
      <c r="P383" s="3">
        <f t="shared" si="197"/>
        <v>92</v>
      </c>
      <c r="Q383" s="3">
        <f t="shared" si="197"/>
        <v>71</v>
      </c>
      <c r="R383" s="3">
        <f t="shared" si="197"/>
        <v>57</v>
      </c>
      <c r="S383" s="3">
        <f t="shared" si="197"/>
        <v>223</v>
      </c>
      <c r="T383" s="3">
        <f t="shared" si="197"/>
        <v>84</v>
      </c>
      <c r="U383" s="3">
        <f t="shared" si="197"/>
        <v>16</v>
      </c>
      <c r="V383" s="3">
        <f t="shared" si="197"/>
        <v>20</v>
      </c>
      <c r="W383" s="3">
        <f t="shared" si="197"/>
        <v>50</v>
      </c>
      <c r="X383" s="3">
        <f t="shared" si="197"/>
        <v>83</v>
      </c>
      <c r="Y383" s="3">
        <f t="shared" si="197"/>
        <v>194</v>
      </c>
      <c r="Z383" s="3">
        <f t="shared" si="197"/>
        <v>16</v>
      </c>
      <c r="AA383" s="3">
        <f t="shared" si="197"/>
        <v>33</v>
      </c>
      <c r="AB383" s="3">
        <f t="shared" si="197"/>
        <v>16</v>
      </c>
      <c r="AC383" s="3">
        <f t="shared" si="197"/>
        <v>55</v>
      </c>
      <c r="AD383" s="3">
        <f t="shared" si="197"/>
        <v>25</v>
      </c>
      <c r="AE383" s="3">
        <f t="shared" si="197"/>
        <v>12</v>
      </c>
      <c r="AF383" s="3">
        <f t="shared" si="197"/>
        <v>11</v>
      </c>
      <c r="AG383" s="3">
        <f t="shared" si="197"/>
        <v>20</v>
      </c>
      <c r="AH383" s="3">
        <f t="shared" si="197"/>
        <v>0</v>
      </c>
      <c r="AI383" s="3">
        <f t="shared" si="197"/>
        <v>50</v>
      </c>
      <c r="AJ383" s="3">
        <f t="shared" si="197"/>
        <v>40</v>
      </c>
      <c r="AK383" s="3">
        <f t="shared" si="197"/>
        <v>10</v>
      </c>
      <c r="AL383" s="3">
        <f t="shared" si="197"/>
        <v>21</v>
      </c>
      <c r="AM383" s="3">
        <f t="shared" si="197"/>
        <v>1</v>
      </c>
      <c r="AN383" s="3">
        <f t="shared" si="197"/>
        <v>17</v>
      </c>
      <c r="AO383" s="3">
        <f t="shared" si="197"/>
        <v>7</v>
      </c>
      <c r="AP383" s="3">
        <f t="shared" si="197"/>
        <v>10</v>
      </c>
      <c r="AQ383" s="3">
        <f t="shared" si="197"/>
        <v>9</v>
      </c>
      <c r="AR383" s="3">
        <f t="shared" si="197"/>
        <v>15</v>
      </c>
      <c r="AS383" s="3">
        <f t="shared" si="197"/>
        <v>4</v>
      </c>
      <c r="AT383" s="3">
        <f t="shared" si="197"/>
        <v>3</v>
      </c>
      <c r="AU383" s="3">
        <f t="shared" si="197"/>
        <v>1</v>
      </c>
      <c r="AV383" s="3">
        <f t="shared" si="197"/>
        <v>53</v>
      </c>
      <c r="AW383" s="3">
        <f t="shared" si="197"/>
        <v>9</v>
      </c>
      <c r="AX383" s="3">
        <f t="shared" si="197"/>
        <v>3</v>
      </c>
      <c r="AY383" s="3">
        <f t="shared" si="197"/>
        <v>38</v>
      </c>
      <c r="AZ383" s="3">
        <f t="shared" si="197"/>
        <v>8</v>
      </c>
      <c r="BA383" s="3">
        <f t="shared" si="197"/>
        <v>1</v>
      </c>
      <c r="BB383" s="3">
        <f t="shared" si="197"/>
        <v>4</v>
      </c>
      <c r="BC383" s="3">
        <f t="shared" si="197"/>
        <v>72</v>
      </c>
      <c r="BD383" s="3">
        <f t="shared" si="197"/>
        <v>7</v>
      </c>
      <c r="BE383" s="3">
        <f t="shared" si="197"/>
        <v>2</v>
      </c>
      <c r="BF383" s="3">
        <f t="shared" si="197"/>
        <v>26</v>
      </c>
      <c r="BG383" s="3">
        <f t="shared" si="197"/>
        <v>23</v>
      </c>
      <c r="BH383" s="3">
        <f t="shared" si="197"/>
        <v>24</v>
      </c>
      <c r="BI383" s="3">
        <f t="shared" si="197"/>
        <v>5</v>
      </c>
      <c r="BJ383" s="3">
        <f t="shared" si="197"/>
        <v>0</v>
      </c>
      <c r="BK383" s="3">
        <f t="shared" si="197"/>
        <v>20</v>
      </c>
      <c r="BL383" s="3">
        <f t="shared" si="197"/>
        <v>40</v>
      </c>
      <c r="BM383" s="3">
        <f t="shared" si="197"/>
        <v>0</v>
      </c>
      <c r="BN383" s="3">
        <f t="shared" si="197"/>
        <v>134</v>
      </c>
      <c r="BO383" s="14">
        <f t="shared" ref="BO383:BU383" si="198">COUNTIF(BO4:BO380,"○")</f>
        <v>24</v>
      </c>
      <c r="BP383" s="14">
        <f t="shared" si="198"/>
        <v>4</v>
      </c>
      <c r="BQ383" s="14">
        <f t="shared" si="198"/>
        <v>25</v>
      </c>
      <c r="BR383" s="14">
        <f t="shared" si="198"/>
        <v>13</v>
      </c>
      <c r="BS383" s="14">
        <f t="shared" si="198"/>
        <v>84</v>
      </c>
      <c r="BT383" s="14">
        <f t="shared" si="198"/>
        <v>18</v>
      </c>
      <c r="BU383" s="14">
        <f t="shared" si="198"/>
        <v>8</v>
      </c>
      <c r="BV383" s="3">
        <f t="shared" si="197"/>
        <v>4</v>
      </c>
      <c r="BW383" s="3">
        <f t="shared" si="197"/>
        <v>22</v>
      </c>
      <c r="BX383" s="3">
        <f t="shared" si="197"/>
        <v>2</v>
      </c>
      <c r="BY383" s="3">
        <f t="shared" si="197"/>
        <v>3</v>
      </c>
      <c r="BZ383" s="3">
        <f t="shared" si="197"/>
        <v>11</v>
      </c>
      <c r="CA383" s="3">
        <f t="shared" si="197"/>
        <v>7</v>
      </c>
      <c r="CB383" s="3">
        <f t="shared" si="197"/>
        <v>8</v>
      </c>
      <c r="CC383" s="3">
        <f t="shared" si="197"/>
        <v>38</v>
      </c>
      <c r="CD383" s="3">
        <f t="shared" si="197"/>
        <v>55</v>
      </c>
      <c r="CE383" s="3">
        <f t="shared" si="197"/>
        <v>50</v>
      </c>
      <c r="CF383" s="3">
        <f t="shared" si="197"/>
        <v>8</v>
      </c>
      <c r="CG383" s="3">
        <f t="shared" si="197"/>
        <v>31</v>
      </c>
      <c r="CH383" s="3">
        <f>COUNTIF(CH4:CH380,"○")</f>
        <v>13</v>
      </c>
    </row>
  </sheetData>
  <autoFilter ref="A3:CH383"/>
  <sortState sortMethod="stroke" ref="A8:AN384">
    <sortCondition ref="A7"/>
  </sortState>
  <mergeCells count="10">
    <mergeCell ref="Y2:AG2"/>
    <mergeCell ref="A2:A3"/>
    <mergeCell ref="H2:O2"/>
    <mergeCell ref="P2:X2"/>
    <mergeCell ref="B2:B3"/>
    <mergeCell ref="C2:C3"/>
    <mergeCell ref="D2:D3"/>
    <mergeCell ref="E2:E3"/>
    <mergeCell ref="F2:F3"/>
    <mergeCell ref="G2:G3"/>
  </mergeCells>
  <phoneticPr fontId="1"/>
  <hyperlinks>
    <hyperlink ref="C4" r:id="rId1"/>
    <hyperlink ref="C5" r:id="rId2"/>
    <hyperlink ref="C6" r:id="rId3"/>
    <hyperlink ref="C8" r:id="rId4"/>
    <hyperlink ref="C9" r:id="rId5"/>
    <hyperlink ref="C10" r:id="rId6"/>
    <hyperlink ref="C11" r:id="rId7"/>
    <hyperlink ref="C12" r:id="rId8"/>
    <hyperlink ref="C13" r:id="rId9"/>
    <hyperlink ref="C14" r:id="rId10"/>
    <hyperlink ref="C15" r:id="rId11"/>
    <hyperlink ref="C16" r:id="rId12"/>
    <hyperlink ref="C17" r:id="rId13"/>
    <hyperlink ref="C18" r:id="rId14"/>
    <hyperlink ref="C19" r:id="rId15"/>
    <hyperlink ref="C20" r:id="rId16"/>
    <hyperlink ref="C21" r:id="rId17"/>
    <hyperlink ref="C22" r:id="rId18"/>
    <hyperlink ref="C23" r:id="rId19"/>
    <hyperlink ref="C24" r:id="rId20"/>
    <hyperlink ref="C25" r:id="rId21"/>
    <hyperlink ref="C26" r:id="rId22"/>
    <hyperlink ref="C27" r:id="rId23"/>
    <hyperlink ref="C29" r:id="rId24"/>
    <hyperlink ref="C30" r:id="rId25"/>
    <hyperlink ref="C31" r:id="rId26"/>
    <hyperlink ref="C34" r:id="rId27"/>
    <hyperlink ref="C35" r:id="rId28"/>
    <hyperlink ref="C36" r:id="rId29"/>
    <hyperlink ref="C37" r:id="rId30"/>
    <hyperlink ref="C38" r:id="rId31"/>
    <hyperlink ref="C39" r:id="rId32"/>
    <hyperlink ref="C40" r:id="rId33"/>
    <hyperlink ref="C41" r:id="rId34"/>
    <hyperlink ref="C42" r:id="rId35"/>
    <hyperlink ref="C43" r:id="rId36"/>
    <hyperlink ref="C44" r:id="rId37"/>
    <hyperlink ref="C45" r:id="rId38"/>
    <hyperlink ref="C46" r:id="rId39"/>
    <hyperlink ref="C47" r:id="rId40"/>
    <hyperlink ref="C48" r:id="rId41"/>
    <hyperlink ref="C49" r:id="rId42"/>
    <hyperlink ref="C50" r:id="rId43"/>
    <hyperlink ref="C51" r:id="rId44"/>
    <hyperlink ref="C52" r:id="rId45"/>
    <hyperlink ref="C53" r:id="rId46"/>
    <hyperlink ref="C55" r:id="rId47"/>
    <hyperlink ref="C56" r:id="rId48"/>
    <hyperlink ref="C57" r:id="rId49"/>
    <hyperlink ref="C54" r:id="rId50"/>
    <hyperlink ref="C58" r:id="rId51"/>
    <hyperlink ref="C59" r:id="rId52"/>
    <hyperlink ref="C60" r:id="rId53"/>
    <hyperlink ref="C61" r:id="rId54"/>
    <hyperlink ref="C62" r:id="rId55"/>
    <hyperlink ref="C63" r:id="rId56"/>
    <hyperlink ref="C64" r:id="rId57"/>
    <hyperlink ref="C65" r:id="rId58"/>
    <hyperlink ref="C66" r:id="rId59"/>
    <hyperlink ref="C67" r:id="rId60"/>
    <hyperlink ref="C68" r:id="rId61"/>
    <hyperlink ref="C69" r:id="rId62"/>
    <hyperlink ref="C70" r:id="rId63"/>
    <hyperlink ref="C71" r:id="rId64"/>
    <hyperlink ref="C72" r:id="rId65"/>
    <hyperlink ref="C73" r:id="rId66"/>
    <hyperlink ref="C74" r:id="rId67"/>
    <hyperlink ref="C75" r:id="rId68"/>
    <hyperlink ref="C76" r:id="rId69"/>
    <hyperlink ref="C77" r:id="rId70"/>
    <hyperlink ref="C78" r:id="rId71"/>
    <hyperlink ref="C79" r:id="rId72"/>
    <hyperlink ref="C80" r:id="rId73"/>
    <hyperlink ref="C81" r:id="rId74"/>
    <hyperlink ref="C82" r:id="rId75"/>
    <hyperlink ref="C83" r:id="rId76"/>
    <hyperlink ref="C84" r:id="rId77"/>
    <hyperlink ref="C85" r:id="rId78"/>
    <hyperlink ref="C86" r:id="rId79"/>
    <hyperlink ref="C87" r:id="rId80"/>
    <hyperlink ref="C88" r:id="rId81"/>
    <hyperlink ref="C89" r:id="rId82"/>
    <hyperlink ref="C90" r:id="rId83"/>
    <hyperlink ref="C91" r:id="rId84"/>
    <hyperlink ref="C92" r:id="rId85"/>
    <hyperlink ref="C93" r:id="rId86"/>
    <hyperlink ref="C94" r:id="rId87"/>
    <hyperlink ref="C95" r:id="rId88"/>
    <hyperlink ref="C96" r:id="rId89"/>
    <hyperlink ref="C97" r:id="rId90"/>
    <hyperlink ref="C98" r:id="rId91"/>
    <hyperlink ref="C99" r:id="rId92"/>
    <hyperlink ref="C100" r:id="rId93"/>
    <hyperlink ref="C101" r:id="rId94"/>
    <hyperlink ref="C102" r:id="rId95"/>
    <hyperlink ref="C103" r:id="rId96"/>
    <hyperlink ref="C104" r:id="rId97"/>
    <hyperlink ref="C105" r:id="rId98"/>
    <hyperlink ref="C106" r:id="rId99"/>
    <hyperlink ref="C107" r:id="rId100"/>
    <hyperlink ref="C108" r:id="rId101"/>
    <hyperlink ref="C109" r:id="rId102"/>
    <hyperlink ref="C110" r:id="rId103"/>
    <hyperlink ref="C111" r:id="rId104"/>
    <hyperlink ref="C112" r:id="rId105"/>
    <hyperlink ref="C113" r:id="rId106"/>
    <hyperlink ref="C114" r:id="rId107"/>
    <hyperlink ref="C115" r:id="rId108"/>
    <hyperlink ref="C116" r:id="rId109"/>
    <hyperlink ref="C117" r:id="rId110"/>
    <hyperlink ref="C118" r:id="rId111"/>
    <hyperlink ref="C119" r:id="rId112"/>
    <hyperlink ref="C120" r:id="rId113"/>
    <hyperlink ref="C121" r:id="rId114"/>
    <hyperlink ref="C122" r:id="rId115"/>
    <hyperlink ref="C123" r:id="rId116"/>
    <hyperlink ref="C124" r:id="rId117"/>
    <hyperlink ref="C125" r:id="rId118"/>
    <hyperlink ref="C126" r:id="rId119"/>
    <hyperlink ref="C127" r:id="rId120"/>
    <hyperlink ref="C128" r:id="rId121"/>
    <hyperlink ref="C129" r:id="rId122"/>
    <hyperlink ref="C130" r:id="rId123"/>
    <hyperlink ref="C131" r:id="rId124"/>
    <hyperlink ref="C132" r:id="rId125"/>
    <hyperlink ref="C133" r:id="rId126"/>
    <hyperlink ref="C134" r:id="rId127"/>
    <hyperlink ref="C135" r:id="rId128"/>
    <hyperlink ref="C136" r:id="rId129"/>
    <hyperlink ref="C137" r:id="rId130"/>
    <hyperlink ref="C138" r:id="rId131"/>
    <hyperlink ref="C139" r:id="rId132"/>
    <hyperlink ref="C140" r:id="rId133"/>
    <hyperlink ref="C141" r:id="rId134"/>
    <hyperlink ref="C142" r:id="rId135"/>
    <hyperlink ref="C143" r:id="rId136"/>
    <hyperlink ref="C144" r:id="rId137"/>
    <hyperlink ref="C145" r:id="rId138"/>
    <hyperlink ref="C146" r:id="rId139"/>
    <hyperlink ref="C147" r:id="rId140"/>
    <hyperlink ref="C148" r:id="rId141"/>
    <hyperlink ref="C149" r:id="rId142"/>
    <hyperlink ref="C150" r:id="rId143"/>
    <hyperlink ref="C151" r:id="rId144"/>
    <hyperlink ref="C152" r:id="rId145"/>
    <hyperlink ref="C153" r:id="rId146"/>
    <hyperlink ref="C154" r:id="rId147"/>
    <hyperlink ref="C155" r:id="rId148"/>
    <hyperlink ref="C156" r:id="rId149"/>
    <hyperlink ref="C157" r:id="rId150"/>
    <hyperlink ref="C158" r:id="rId151"/>
    <hyperlink ref="C159" r:id="rId152"/>
    <hyperlink ref="C160" r:id="rId153"/>
    <hyperlink ref="C161" r:id="rId154"/>
    <hyperlink ref="C162" r:id="rId155"/>
    <hyperlink ref="C163" r:id="rId156"/>
    <hyperlink ref="C164" r:id="rId157"/>
    <hyperlink ref="C165" r:id="rId158"/>
    <hyperlink ref="C166" r:id="rId159"/>
    <hyperlink ref="C167" r:id="rId160"/>
    <hyperlink ref="C168" r:id="rId161"/>
    <hyperlink ref="C169" r:id="rId162"/>
    <hyperlink ref="C170" r:id="rId163"/>
    <hyperlink ref="C171" r:id="rId164"/>
    <hyperlink ref="C172" r:id="rId165"/>
    <hyperlink ref="C173" r:id="rId166"/>
    <hyperlink ref="C174" r:id="rId167"/>
    <hyperlink ref="C175" r:id="rId168"/>
    <hyperlink ref="C176" r:id="rId169"/>
    <hyperlink ref="C177" r:id="rId170"/>
    <hyperlink ref="C178" r:id="rId171"/>
    <hyperlink ref="C179" r:id="rId172"/>
    <hyperlink ref="C180" r:id="rId173"/>
    <hyperlink ref="C181" r:id="rId174"/>
    <hyperlink ref="C182" r:id="rId175"/>
    <hyperlink ref="C183" r:id="rId176"/>
    <hyperlink ref="C184" r:id="rId177"/>
    <hyperlink ref="C185" r:id="rId178"/>
    <hyperlink ref="C186" r:id="rId179"/>
    <hyperlink ref="C187" r:id="rId180"/>
    <hyperlink ref="C188" r:id="rId181"/>
    <hyperlink ref="C189" r:id="rId182"/>
    <hyperlink ref="C190" r:id="rId183"/>
    <hyperlink ref="C191" r:id="rId184"/>
    <hyperlink ref="C192" r:id="rId185"/>
    <hyperlink ref="C193" r:id="rId186"/>
    <hyperlink ref="C194" r:id="rId187"/>
    <hyperlink ref="C195" r:id="rId188"/>
    <hyperlink ref="C196" r:id="rId189"/>
    <hyperlink ref="C197" r:id="rId190"/>
    <hyperlink ref="C198" r:id="rId191"/>
    <hyperlink ref="C199" r:id="rId192"/>
    <hyperlink ref="C200" r:id="rId193"/>
    <hyperlink ref="C201" r:id="rId194"/>
    <hyperlink ref="C202" r:id="rId195"/>
    <hyperlink ref="C203" r:id="rId196"/>
    <hyperlink ref="C204" r:id="rId197"/>
    <hyperlink ref="C205" r:id="rId198"/>
    <hyperlink ref="C206" r:id="rId199"/>
    <hyperlink ref="C207" r:id="rId200"/>
    <hyperlink ref="C208" r:id="rId201"/>
    <hyperlink ref="C209" r:id="rId202"/>
    <hyperlink ref="C210" r:id="rId203"/>
    <hyperlink ref="C211" r:id="rId204"/>
    <hyperlink ref="C212" r:id="rId205"/>
    <hyperlink ref="C213" r:id="rId206"/>
    <hyperlink ref="C214" r:id="rId207"/>
    <hyperlink ref="C215" r:id="rId208"/>
    <hyperlink ref="C216" r:id="rId209"/>
    <hyperlink ref="C217" r:id="rId210"/>
    <hyperlink ref="C218" r:id="rId211"/>
    <hyperlink ref="C219" r:id="rId212"/>
    <hyperlink ref="C220" r:id="rId213"/>
    <hyperlink ref="C221" r:id="rId214"/>
    <hyperlink ref="C222" r:id="rId215"/>
    <hyperlink ref="C223" r:id="rId216"/>
    <hyperlink ref="C224" r:id="rId217"/>
    <hyperlink ref="C225" r:id="rId218"/>
    <hyperlink ref="C226" r:id="rId219"/>
    <hyperlink ref="C227" r:id="rId220"/>
    <hyperlink ref="C228" r:id="rId221"/>
    <hyperlink ref="C229" r:id="rId222"/>
    <hyperlink ref="C230" r:id="rId223"/>
    <hyperlink ref="C231" r:id="rId224"/>
    <hyperlink ref="C232" r:id="rId225"/>
    <hyperlink ref="C233" r:id="rId226"/>
    <hyperlink ref="C234" r:id="rId227"/>
    <hyperlink ref="C235" r:id="rId228"/>
    <hyperlink ref="C236" r:id="rId229"/>
    <hyperlink ref="C237" r:id="rId230"/>
    <hyperlink ref="C238" r:id="rId231"/>
    <hyperlink ref="C239" r:id="rId232"/>
    <hyperlink ref="C240" r:id="rId233"/>
    <hyperlink ref="C241" r:id="rId234"/>
    <hyperlink ref="C242" r:id="rId235"/>
    <hyperlink ref="C243" r:id="rId236"/>
    <hyperlink ref="C244" r:id="rId237"/>
    <hyperlink ref="C245" r:id="rId238"/>
    <hyperlink ref="C246" r:id="rId239"/>
    <hyperlink ref="C247" r:id="rId240"/>
    <hyperlink ref="C248" r:id="rId241"/>
    <hyperlink ref="C249" r:id="rId242"/>
    <hyperlink ref="C250" r:id="rId243"/>
    <hyperlink ref="C251" r:id="rId244"/>
    <hyperlink ref="C252" r:id="rId245"/>
    <hyperlink ref="C253" r:id="rId246"/>
    <hyperlink ref="C254" r:id="rId247"/>
    <hyperlink ref="C255" r:id="rId248"/>
    <hyperlink ref="C256" r:id="rId249"/>
    <hyperlink ref="C257" r:id="rId250"/>
    <hyperlink ref="C258" r:id="rId251"/>
    <hyperlink ref="C259" r:id="rId252"/>
    <hyperlink ref="C260" r:id="rId253"/>
    <hyperlink ref="C261" r:id="rId254"/>
    <hyperlink ref="C262" r:id="rId255"/>
    <hyperlink ref="C263" r:id="rId256"/>
    <hyperlink ref="C264" r:id="rId257"/>
    <hyperlink ref="C265" r:id="rId258"/>
    <hyperlink ref="C266" r:id="rId259"/>
    <hyperlink ref="C267" r:id="rId260"/>
    <hyperlink ref="C268" r:id="rId261"/>
    <hyperlink ref="C269" r:id="rId262"/>
    <hyperlink ref="C270" r:id="rId263"/>
    <hyperlink ref="C271" r:id="rId264"/>
    <hyperlink ref="C272" r:id="rId265"/>
    <hyperlink ref="C273" r:id="rId266"/>
    <hyperlink ref="C274" r:id="rId267"/>
    <hyperlink ref="C275" r:id="rId268"/>
    <hyperlink ref="C276" r:id="rId269"/>
    <hyperlink ref="C277" r:id="rId270"/>
    <hyperlink ref="C278" r:id="rId271"/>
    <hyperlink ref="C279" r:id="rId272"/>
    <hyperlink ref="C280" r:id="rId273"/>
    <hyperlink ref="C281" r:id="rId274"/>
    <hyperlink ref="C282" r:id="rId275"/>
    <hyperlink ref="C283" r:id="rId276"/>
    <hyperlink ref="C284" r:id="rId277"/>
    <hyperlink ref="C285" r:id="rId278"/>
    <hyperlink ref="C286" r:id="rId279"/>
    <hyperlink ref="C287" r:id="rId280"/>
    <hyperlink ref="C288" r:id="rId281"/>
    <hyperlink ref="C289" r:id="rId282"/>
    <hyperlink ref="C290" r:id="rId283"/>
    <hyperlink ref="C291" r:id="rId284"/>
    <hyperlink ref="C292" r:id="rId285"/>
    <hyperlink ref="C293" r:id="rId286"/>
    <hyperlink ref="C294" r:id="rId287"/>
    <hyperlink ref="C295" r:id="rId288"/>
    <hyperlink ref="C296" r:id="rId289"/>
    <hyperlink ref="C297" r:id="rId290"/>
    <hyperlink ref="C298" r:id="rId291"/>
    <hyperlink ref="C299" r:id="rId292"/>
    <hyperlink ref="C300" r:id="rId293"/>
    <hyperlink ref="C301" r:id="rId294"/>
    <hyperlink ref="C302" r:id="rId295"/>
    <hyperlink ref="C303" r:id="rId296"/>
    <hyperlink ref="C304" r:id="rId297"/>
    <hyperlink ref="C305" r:id="rId298"/>
    <hyperlink ref="C306" r:id="rId299"/>
    <hyperlink ref="C307" r:id="rId300"/>
    <hyperlink ref="C308" r:id="rId301"/>
    <hyperlink ref="C309" r:id="rId302"/>
    <hyperlink ref="C310" r:id="rId303"/>
    <hyperlink ref="C311" r:id="rId304"/>
    <hyperlink ref="C312" r:id="rId305"/>
    <hyperlink ref="C313" r:id="rId306"/>
    <hyperlink ref="C314" r:id="rId307"/>
    <hyperlink ref="C315" r:id="rId308"/>
    <hyperlink ref="C316" r:id="rId309"/>
    <hyperlink ref="C317" r:id="rId310"/>
    <hyperlink ref="C318" r:id="rId311"/>
    <hyperlink ref="C319" r:id="rId312"/>
    <hyperlink ref="C320" r:id="rId313"/>
    <hyperlink ref="C321" r:id="rId314"/>
    <hyperlink ref="C322" r:id="rId315"/>
    <hyperlink ref="C323" r:id="rId316"/>
    <hyperlink ref="C324" r:id="rId317"/>
    <hyperlink ref="C325" r:id="rId318"/>
    <hyperlink ref="C326" r:id="rId319"/>
    <hyperlink ref="C327" r:id="rId320"/>
    <hyperlink ref="C328" r:id="rId321"/>
    <hyperlink ref="C329" r:id="rId322"/>
    <hyperlink ref="C330" r:id="rId323"/>
    <hyperlink ref="C331" r:id="rId324"/>
    <hyperlink ref="C332" r:id="rId325"/>
    <hyperlink ref="C333" r:id="rId326"/>
    <hyperlink ref="C334" r:id="rId327"/>
    <hyperlink ref="C335" r:id="rId328"/>
    <hyperlink ref="C336" r:id="rId329"/>
    <hyperlink ref="C337" r:id="rId330"/>
    <hyperlink ref="C338" r:id="rId331"/>
    <hyperlink ref="C339" r:id="rId332"/>
    <hyperlink ref="C340" r:id="rId333"/>
    <hyperlink ref="C341" r:id="rId334"/>
    <hyperlink ref="C342" r:id="rId335"/>
    <hyperlink ref="C343" r:id="rId336"/>
    <hyperlink ref="C344" r:id="rId337"/>
    <hyperlink ref="C345" r:id="rId338"/>
    <hyperlink ref="C346" r:id="rId339"/>
    <hyperlink ref="C347" r:id="rId340"/>
    <hyperlink ref="C348" r:id="rId341"/>
    <hyperlink ref="C349" r:id="rId342"/>
    <hyperlink ref="C350" r:id="rId343"/>
    <hyperlink ref="C351" r:id="rId344"/>
    <hyperlink ref="C352" r:id="rId345"/>
    <hyperlink ref="C353" r:id="rId346"/>
    <hyperlink ref="C354" r:id="rId347"/>
    <hyperlink ref="C355" r:id="rId348"/>
    <hyperlink ref="C356" r:id="rId349"/>
    <hyperlink ref="C357" r:id="rId350"/>
    <hyperlink ref="C358" r:id="rId351"/>
    <hyperlink ref="C359" r:id="rId352"/>
    <hyperlink ref="C360" r:id="rId353"/>
    <hyperlink ref="C361" r:id="rId354"/>
    <hyperlink ref="C362" r:id="rId355"/>
    <hyperlink ref="C363" r:id="rId356"/>
    <hyperlink ref="C364" r:id="rId357"/>
    <hyperlink ref="C365" r:id="rId358"/>
    <hyperlink ref="C366" r:id="rId359"/>
    <hyperlink ref="C367" r:id="rId360"/>
    <hyperlink ref="C368" r:id="rId361"/>
    <hyperlink ref="C369" r:id="rId362"/>
    <hyperlink ref="C370" r:id="rId363"/>
    <hyperlink ref="C371" r:id="rId364"/>
    <hyperlink ref="C372" r:id="rId365"/>
    <hyperlink ref="C374" r:id="rId366"/>
    <hyperlink ref="C375" r:id="rId367"/>
    <hyperlink ref="C376" r:id="rId368"/>
    <hyperlink ref="C377" r:id="rId369"/>
    <hyperlink ref="C378" r:id="rId370"/>
    <hyperlink ref="C379" r:id="rId371"/>
    <hyperlink ref="C380" r:id="rId372"/>
    <hyperlink ref="C382" r:id="rId373"/>
    <hyperlink ref="C381" r:id="rId374"/>
  </hyperlinks>
  <pageMargins left="0.7" right="0.7" top="0.75" bottom="0.75" header="0.3" footer="0.3"/>
  <pageSetup paperSize="9" orientation="portrait" r:id="rId3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30"/>
  <sheetViews>
    <sheetView topLeftCell="A6" workbookViewId="0">
      <selection activeCell="G17" activeCellId="1" sqref="G9:G19 A12:G17"/>
    </sheetView>
  </sheetViews>
  <sheetFormatPr defaultColWidth="9" defaultRowHeight="13" x14ac:dyDescent="0.2"/>
  <cols>
    <col min="1" max="16384" width="9" style="1"/>
  </cols>
  <sheetData>
    <row r="2" spans="2:7" x14ac:dyDescent="0.2">
      <c r="B2" s="1" t="s">
        <v>27</v>
      </c>
    </row>
    <row r="4" spans="2:7" x14ac:dyDescent="0.2">
      <c r="B4" s="1" t="s">
        <v>28</v>
      </c>
    </row>
    <row r="5" spans="2:7" x14ac:dyDescent="0.2">
      <c r="B5" s="1" t="s">
        <v>29</v>
      </c>
    </row>
    <row r="7" spans="2:7" x14ac:dyDescent="0.2">
      <c r="C7" s="2" t="s">
        <v>30</v>
      </c>
      <c r="G7" s="2" t="s">
        <v>31</v>
      </c>
    </row>
    <row r="9" spans="2:7" x14ac:dyDescent="0.2">
      <c r="C9" s="1" t="s">
        <v>32</v>
      </c>
      <c r="G9" s="1" t="s">
        <v>33</v>
      </c>
    </row>
    <row r="10" spans="2:7" x14ac:dyDescent="0.2">
      <c r="C10" s="1" t="s">
        <v>34</v>
      </c>
      <c r="G10" s="1" t="s">
        <v>35</v>
      </c>
    </row>
    <row r="11" spans="2:7" x14ac:dyDescent="0.2">
      <c r="C11" s="1" t="s">
        <v>36</v>
      </c>
      <c r="G11" s="1" t="s">
        <v>37</v>
      </c>
    </row>
    <row r="12" spans="2:7" x14ac:dyDescent="0.2">
      <c r="C12" s="1" t="s">
        <v>38</v>
      </c>
      <c r="G12" s="1" t="s">
        <v>39</v>
      </c>
    </row>
    <row r="13" spans="2:7" x14ac:dyDescent="0.2">
      <c r="C13" s="1" t="s">
        <v>40</v>
      </c>
      <c r="G13" s="1" t="s">
        <v>41</v>
      </c>
    </row>
    <row r="14" spans="2:7" x14ac:dyDescent="0.2">
      <c r="C14" s="1" t="s">
        <v>42</v>
      </c>
      <c r="G14" s="1" t="s">
        <v>43</v>
      </c>
    </row>
    <row r="15" spans="2:7" x14ac:dyDescent="0.2">
      <c r="C15" s="1" t="s">
        <v>44</v>
      </c>
      <c r="G15" s="1" t="s">
        <v>45</v>
      </c>
    </row>
    <row r="16" spans="2:7" x14ac:dyDescent="0.2">
      <c r="C16" s="1" t="s">
        <v>46</v>
      </c>
      <c r="G16" s="1" t="s">
        <v>47</v>
      </c>
    </row>
    <row r="17" spans="3:7" x14ac:dyDescent="0.2">
      <c r="C17" s="1" t="s">
        <v>48</v>
      </c>
      <c r="G17" s="1" t="s">
        <v>49</v>
      </c>
    </row>
    <row r="18" spans="3:7" x14ac:dyDescent="0.2">
      <c r="C18" s="1" t="s">
        <v>50</v>
      </c>
      <c r="G18" s="1" t="s">
        <v>51</v>
      </c>
    </row>
    <row r="19" spans="3:7" x14ac:dyDescent="0.2">
      <c r="C19" s="1" t="s">
        <v>52</v>
      </c>
      <c r="G19" s="1" t="s">
        <v>53</v>
      </c>
    </row>
    <row r="20" spans="3:7" x14ac:dyDescent="0.2">
      <c r="C20" s="1" t="s">
        <v>54</v>
      </c>
    </row>
    <row r="21" spans="3:7" x14ac:dyDescent="0.2">
      <c r="C21" s="1" t="s">
        <v>55</v>
      </c>
      <c r="G21" s="1" t="s">
        <v>56</v>
      </c>
    </row>
    <row r="22" spans="3:7" x14ac:dyDescent="0.2">
      <c r="C22" s="1" t="s">
        <v>57</v>
      </c>
    </row>
    <row r="23" spans="3:7" x14ac:dyDescent="0.2">
      <c r="C23" s="1" t="s">
        <v>58</v>
      </c>
    </row>
    <row r="24" spans="3:7" x14ac:dyDescent="0.2">
      <c r="C24" s="1" t="s">
        <v>59</v>
      </c>
    </row>
    <row r="25" spans="3:7" x14ac:dyDescent="0.2">
      <c r="C25" s="1" t="s">
        <v>60</v>
      </c>
    </row>
    <row r="26" spans="3:7" x14ac:dyDescent="0.2">
      <c r="C26" s="1" t="s">
        <v>61</v>
      </c>
    </row>
    <row r="27" spans="3:7" x14ac:dyDescent="0.2">
      <c r="C27" s="1" t="s">
        <v>62</v>
      </c>
    </row>
    <row r="28" spans="3:7" x14ac:dyDescent="0.2">
      <c r="C28" s="1" t="s">
        <v>63</v>
      </c>
    </row>
    <row r="30" spans="3:7" x14ac:dyDescent="0.2">
      <c r="C30" s="1" t="s">
        <v>64</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キッズページ一覧</vt:lpstr>
      <vt:lpstr>業務分類について</vt:lpstr>
    </vt:vector>
  </TitlesOfParts>
  <Company>内閣府</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朋樹（IT総合戦略室）</dc:creator>
  <cp:lastModifiedBy>Kenji Hiramoto</cp:lastModifiedBy>
  <cp:lastPrinted>2016-07-15T02:16:43Z</cp:lastPrinted>
  <dcterms:created xsi:type="dcterms:W3CDTF">2016-06-01T04:57:19Z</dcterms:created>
  <dcterms:modified xsi:type="dcterms:W3CDTF">2016-07-17T06:39:01Z</dcterms:modified>
</cp:coreProperties>
</file>